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Data\2023\02.M.Operaciones\02. Reporte de Eventos Diarios\Agosto\"/>
    </mc:Choice>
  </mc:AlternateContent>
  <xr:revisionPtr revIDLastSave="0" documentId="13_ncr:1_{BCFDFABF-0FB8-407C-8EF9-5797EE251345}" xr6:coauthVersionLast="47" xr6:coauthVersionMax="47" xr10:uidLastSave="{00000000-0000-0000-0000-000000000000}"/>
  <bookViews>
    <workbookView xWindow="38280" yWindow="-2955" windowWidth="38640" windowHeight="21240" tabRatio="471" firstSheet="3" activeTab="3"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1"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R129" i="62"/>
  <c r="S129" i="62"/>
  <c r="T129" i="62"/>
  <c r="U129" i="62"/>
  <c r="U5" i="62" l="1"/>
  <c r="T5" i="62"/>
  <c r="S5" i="62"/>
  <c r="R5" i="62"/>
  <c r="I8" i="62" l="1"/>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H35"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I22"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<sst xmlns="http://schemas.openxmlformats.org/spreadsheetml/2006/main" count="2916" uniqueCount="1366">
  <si>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</si>
  <si>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</si>
  <si>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</si>
  <si>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</si>
  <si>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</si>
  <si>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</si>
  <si>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</si>
  <si>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</si>
  <si>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</si>
  <si>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</si>
  <si>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</si>
  <si>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</si>
  <si>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</si>
  <si>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</si>
  <si>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</si>
  <si>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</si>
  <si>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</si>
  <si>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</si>
  <si>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</si>
  <si>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</si>
  <si>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</si>
  <si>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</si>
  <si>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</si>
  <si>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</si>
  <si>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</si>
  <si>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</si>
  <si>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</si>
  <si>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</si>
  <si>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</si>
  <si>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</si>
  <si>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</si>
  <si>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</si>
  <si>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</si>
  <si>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</si>
  <si>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</si>
  <si>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</si>
  <si>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</si>
  <si>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</si>
  <si>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</si>
  <si>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</si>
  <si>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</si>
  <si>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</si>
  <si>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</si>
  <si>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</si>
  <si>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</si>
  <si>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</si>
  <si>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</si>
  <si>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</si>
  <si>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</si>
  <si>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</si>
  <si>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</si>
  <si>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</si>
  <si>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</si>
  <si>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</si>
  <si>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</si>
  <si>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</si>
  <si>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</si>
  <si>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</si>
  <si>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</si>
  <si>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</si>
  <si>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</si>
  <si>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</si>
  <si>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</si>
  <si>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</si>
  <si>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</si>
  <si>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</si>
  <si>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</si>
  <si>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</si>
  <si>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</si>
  <si>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</si>
  <si>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</si>
  <si>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</si>
  <si>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</si>
  <si>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</si>
  <si>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</si>
  <si>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</si>
  <si>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</si>
  <si>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</si>
  <si>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</si>
  <si>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</si>
  <si>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</si>
  <si>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</si>
  <si>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</si>
  <si>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</si>
  <si>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</si>
  <si>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</si>
  <si>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</si>
  <si>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</si>
  <si>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</si>
  <si>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</si>
  <si>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</si>
  <si>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</si>
  <si>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</si>
  <si>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</si>
  <si>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</si>
  <si>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</si>
  <si>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</si>
  <si>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</si>
  <si>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</si>
  <si>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</si>
  <si>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</si>
  <si>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</si>
  <si>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</si>
  <si>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</si>
  <si>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</si>
  <si>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</si>
  <si>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</si>
  <si>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</si>
  <si>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</si>
  <si>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</si>
  <si>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</si>
  <si>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</si>
  <si>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</si>
  <si>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</si>
  <si>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</si>
  <si>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</si>
  <si>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</si>
  <si>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</si>
  <si>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</si>
  <si>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</si>
  <si>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</si>
  <si>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</si>
  <si>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</si>
  <si>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</si>
  <si>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</si>
  <si>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</si>
  <si>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</si>
  <si>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</si>
  <si>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</si>
  <si>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</si>
  <si>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</si>
  <si>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</si>
  <si>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</si>
  <si>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</si>
  <si>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</si>
  <si>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</si>
  <si>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</si>
  <si>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</si>
  <si>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</si>
  <si>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</si>
  <si>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</si>
  <si>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</si>
  <si>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</si>
  <si>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</si>
  <si>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</si>
  <si>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</si>
  <si>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</si>
  <si>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</si>
  <si>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</si>
  <si>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</si>
  <si>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</si>
  <si>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</si>
  <si>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</si>
  <si>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</si>
  <si>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</si>
  <si>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</si>
  <si>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</si>
  <si>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</si>
  <si>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</si>
  <si>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</si>
  <si>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</si>
  <si>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</si>
  <si>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</si>
  <si>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</si>
  <si>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</si>
  <si>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</si>
  <si>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</si>
  <si>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</si>
  <si>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</si>
  <si>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</si>
  <si>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</si>
  <si>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</si>
  <si>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</si>
  <si>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</si>
  <si>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</si>
  <si>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</si>
  <si>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</si>
  <si>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</si>
  <si>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</si>
  <si>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</si>
  <si>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</si>
  <si>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</si>
  <si>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</si>
  <si>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</si>
  <si>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</si>
  <si>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</si>
  <si>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</si>
  <si>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</si>
  <si>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</si>
  <si>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</si>
  <si>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</si>
  <si>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</si>
  <si>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</si>
  <si>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</si>
  <si>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</si>
  <si>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</si>
  <si>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</si>
  <si>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</si>
  <si>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</si>
  <si>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</si>
  <si>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</si>
  <si>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</si>
  <si>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</si>
  <si>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</si>
  <si>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</si>
  <si>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</si>
  <si>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</si>
  <si>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</si>
  <si>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</si>
  <si>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</si>
  <si>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</si>
  <si>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</si>
  <si>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</si>
  <si>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</si>
  <si>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</si>
  <si>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</si>
  <si>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</si>
  <si>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</si>
  <si>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</si>
  <si>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</si>
  <si>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</si>
  <si>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</si>
  <si>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</si>
  <si>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</si>
  <si>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</si>
  <si>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</si>
  <si>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</si>
  <si>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</si>
  <si>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</si>
  <si>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</si>
  <si>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</si>
  <si>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</si>
  <si>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</si>
  <si>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</si>
  <si>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</si>
  <si>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</si>
  <si>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</si>
  <si>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</si>
  <si>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</si>
  <si>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</si>
  <si>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</si>
  <si>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</si>
  <si>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</si>
  <si>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</si>
  <si>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</si>
  <si>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</si>
  <si>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</si>
  <si>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</si>
  <si>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</si>
  <si>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</si>
  <si>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</si>
  <si>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</si>
  <si>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</si>
  <si>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</si>
  <si>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</si>
  <si>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</si>
  <si>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</si>
  <si>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</si>
  <si>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</si>
  <si>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</si>
  <si>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</si>
  <si>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</si>
  <si>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</si>
  <si>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</si>
  <si>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</si>
  <si>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</si>
  <si>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</si>
  <si>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</si>
  <si>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</si>
  <si>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</si>
  <si>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</si>
  <si>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</si>
  <si>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</si>
  <si>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</si>
  <si>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</si>
  <si>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</si>
  <si>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</si>
  <si>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</si>
  <si>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</si>
  <si>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</si>
  <si>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</si>
  <si>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</si>
  <si>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</si>
  <si>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</si>
  <si>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</si>
  <si>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</si>
  <si>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</si>
  <si>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</si>
  <si>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</si>
  <si>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</si>
  <si>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</si>
  <si>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</si>
  <si>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</si>
  <si>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</si>
  <si>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</si>
  <si>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</si>
  <si>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</si>
  <si>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</si>
  <si>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</si>
  <si>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</si>
  <si>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</si>
  <si>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</si>
  <si>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</si>
  <si>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</si>
  <si>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</si>
  <si>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</si>
  <si>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</si>
  <si>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</si>
  <si>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</si>
  <si>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</si>
  <si>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</si>
  <si>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</si>
  <si>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</si>
  <si>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</si>
  <si>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</si>
  <si>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</si>
  <si>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</si>
  <si>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</si>
  <si>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</si>
  <si>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</si>
  <si>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</si>
  <si>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</si>
  <si>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</si>
  <si>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</si>
  <si>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</si>
  <si>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</si>
  <si>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</si>
  <si>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</si>
  <si>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</si>
  <si>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</si>
  <si>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</si>
  <si>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</si>
  <si>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</si>
  <si>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</si>
  <si>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</si>
  <si>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</si>
  <si>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</si>
  <si>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</si>
  <si>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</si>
  <si>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</si>
  <si>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</si>
  <si>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</si>
  <si>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</si>
  <si>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</si>
  <si>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</si>
  <si>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</si>
  <si>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</si>
  <si>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</si>
  <si>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</si>
  <si>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</si>
  <si>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</si>
  <si>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</si>
  <si>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</si>
  <si>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</si>
  <si>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</si>
  <si>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</si>
  <si>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</si>
  <si>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</si>
  <si>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</si>
  <si>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</si>
  <si>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</si>
  <si>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</si>
  <si>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</si>
  <si>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</si>
  <si>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</si>
  <si>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</si>
  <si>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</si>
  <si>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</si>
  <si>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</si>
  <si>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</si>
  <si>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</si>
  <si>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</si>
  <si>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</si>
  <si>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</si>
  <si>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</si>
  <si>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</si>
  <si>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</si>
  <si>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</si>
  <si>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</si>
  <si>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</si>
  <si>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</si>
  <si>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</si>
  <si>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</si>
  <si>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</si>
  <si>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</si>
  <si>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</si>
  <si>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</si>
  <si>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</si>
  <si>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</si>
  <si>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</si>
  <si>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</si>
  <si>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</si>
  <si>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</si>
  <si>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</si>
  <si>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</si>
  <si>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</si>
  <si>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</si>
  <si>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</si>
  <si>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</si>
  <si>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</si>
  <si>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</si>
  <si>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</si>
  <si>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</si>
  <si>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</si>
  <si>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</si>
  <si>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</si>
  <si>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</si>
  <si>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</si>
  <si>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</si>
  <si>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</si>
  <si>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</si>
  <si>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</si>
  <si>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</si>
  <si>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</si>
  <si>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</si>
  <si>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</si>
  <si>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</si>
  <si>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</si>
  <si>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</si>
  <si>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</si>
  <si>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</si>
  <si>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</si>
  <si>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</si>
  <si>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</si>
  <si>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</si>
  <si>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</si>
  <si>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</si>
  <si>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</si>
  <si>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</si>
  <si>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</si>
  <si>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</si>
  <si>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</si>
  <si>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</si>
  <si>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</si>
  <si>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</si>
  <si>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</si>
  <si>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</si>
  <si>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</si>
  <si>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</si>
  <si>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</si>
  <si>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</si>
  <si>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</si>
  <si>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</si>
  <si>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</si>
  <si>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</si>
  <si>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</si>
  <si>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</si>
  <si>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</si>
  <si>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</si>
  <si>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</si>
  <si>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</si>
  <si>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</si>
  <si>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</si>
  <si>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</si>
  <si>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</si>
  <si>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</si>
  <si>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</si>
  <si>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</si>
  <si>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</si>
  <si>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</si>
  <si>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</si>
  <si>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</si>
  <si>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</si>
  <si>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</si>
  <si>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</si>
  <si>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</si>
  <si>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</si>
  <si>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</si>
  <si>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</si>
  <si>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</si>
  <si>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</si>
  <si>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</si>
  <si>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</si>
  <si>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</si>
  <si>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</si>
  <si>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</si>
  <si>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</si>
  <si>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</si>
  <si>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</si>
  <si>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</si>
  <si>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</si>
  <si>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</si>
  <si>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</si>
  <si>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</si>
  <si>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</si>
  <si>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</si>
  <si>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</si>
  <si>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</si>
  <si>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</si>
  <si>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</si>
  <si>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</si>
  <si>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</si>
  <si>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</si>
  <si>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</si>
  <si>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</si>
  <si>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</si>
  <si>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</si>
  <si>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</si>
  <si>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</si>
  <si>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</si>
  <si>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</si>
  <si>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</si>
  <si>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</si>
  <si>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</si>
  <si>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</si>
  <si>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</si>
  <si>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</si>
  <si>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</si>
  <si>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</si>
  <si>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</si>
  <si>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</si>
  <si>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</si>
  <si>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</si>
  <si>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</si>
  <si>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</si>
  <si>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</si>
  <si>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</si>
  <si>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</si>
  <si>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</si>
  <si>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</si>
  <si>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</si>
  <si>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</si>
  <si>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</si>
  <si>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</si>
  <si>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</si>
  <si>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</si>
  <si>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</si>
  <si>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</si>
  <si>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</si>
  <si>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</si>
  <si>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</si>
  <si>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</si>
  <si>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</si>
  <si>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</si>
  <si>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</si>
  <si>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</si>
  <si>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</si>
  <si>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</si>
  <si>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</si>
  <si>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</si>
  <si>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</si>
  <si>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</si>
  <si>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</si>
  <si>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</si>
  <si>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</si>
  <si>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</si>
  <si>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</si>
  <si>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</si>
  <si>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</si>
  <si>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</si>
  <si>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</si>
  <si>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</si>
  <si>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</si>
  <si>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</si>
  <si>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</si>
  <si>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</si>
  <si>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</si>
  <si>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</si>
  <si>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</si>
  <si>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</si>
  <si>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</si>
  <si>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</si>
  <si>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</si>
  <si>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</si>
  <si>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</si>
  <si>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</si>
  <si>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</si>
  <si>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</si>
  <si>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</si>
  <si>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</si>
  <si>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</si>
  <si>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</si>
  <si>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</si>
  <si>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</si>
  <si>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</si>
  <si>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</si>
  <si>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</si>
  <si>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</si>
  <si>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</si>
  <si>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</si>
  <si>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</si>
  <si>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</si>
  <si>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</si>
  <si>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</si>
  <si>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</si>
  <si>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</si>
  <si>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</si>
  <si>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</si>
  <si>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</si>
  <si>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</si>
  <si>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</si>
  <si>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</si>
  <si>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</si>
  <si>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</si>
  <si>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</si>
  <si>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</si>
  <si>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</si>
  <si>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</si>
  <si>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</si>
  <si>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</si>
  <si>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</si>
  <si>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</si>
  <si>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</si>
  <si>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</si>
  <si>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</si>
  <si>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</si>
  <si>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</si>
  <si>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</si>
  <si>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</si>
  <si>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</si>
  <si>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</si>
  <si>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</si>
  <si>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</si>
  <si>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</si>
  <si>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</si>
  <si>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</si>
  <si>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</si>
  <si>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</si>
  <si>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</si>
  <si>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</si>
  <si>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</si>
  <si>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</si>
  <si>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</si>
  <si>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</si>
  <si>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</si>
  <si>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</si>
  <si>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</si>
  <si>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</si>
  <si>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</si>
  <si>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</si>
  <si>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</si>
  <si>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</si>
  <si>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</si>
  <si>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</si>
  <si>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</si>
  <si>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</si>
  <si>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</si>
  <si>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</si>
  <si>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</si>
  <si>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</si>
  <si>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</si>
  <si>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</si>
  <si>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</si>
  <si>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</si>
  <si>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</si>
  <si>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</si>
  <si>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</si>
  <si>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</si>
  <si>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</si>
  <si>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</si>
  <si>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</si>
  <si>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</si>
  <si>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</si>
  <si>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</si>
  <si>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</si>
  <si>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</si>
  <si>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</si>
  <si>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</si>
  <si>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</si>
  <si>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</si>
  <si>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</si>
  <si>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</si>
  <si>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</si>
  <si>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</si>
  <si>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</si>
  <si>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</si>
  <si>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</si>
  <si>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</si>
  <si>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</si>
  <si>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</si>
  <si>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</si>
  <si>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</si>
  <si>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</si>
  <si>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</si>
  <si>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</si>
  <si>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</si>
  <si>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</si>
  <si>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</si>
  <si>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</si>
  <si>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</si>
  <si>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</si>
  <si>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</si>
  <si>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</si>
  <si>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</si>
  <si>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</si>
  <si>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</si>
  <si>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</si>
  <si>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</si>
  <si>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</si>
  <si>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</si>
  <si>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</si>
  <si>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</si>
  <si>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</si>
  <si>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</si>
  <si>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</si>
  <si>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</si>
  <si>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</si>
  <si>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</si>
  <si>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</si>
  <si>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</si>
  <si>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</si>
  <si>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</si>
  <si>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</si>
  <si>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</si>
  <si>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</si>
  <si>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</si>
  <si>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</si>
  <si>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</si>
  <si>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</si>
  <si>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</si>
  <si>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</si>
  <si>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</si>
  <si>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</si>
  <si>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</si>
  <si>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</si>
  <si>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</si>
  <si>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</si>
  <si>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</si>
  <si>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</si>
  <si>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</si>
  <si>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</si>
  <si>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</si>
  <si>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</si>
  <si>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</si>
  <si>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</si>
  <si>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</si>
  <si>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</si>
  <si>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</si>
  <si>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</si>
  <si>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</si>
  <si>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</si>
  <si>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</si>
  <si>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</si>
  <si>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</si>
  <si>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</si>
  <si>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</si>
  <si>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</si>
  <si>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</si>
  <si>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</si>
  <si>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</si>
  <si>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</si>
  <si>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</si>
  <si>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</si>
  <si>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</si>
  <si>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</si>
  <si>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</si>
  <si>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</si>
  <si>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</si>
  <si>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</si>
  <si>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</si>
  <si>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</si>
  <si>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</si>
  <si>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</si>
  <si>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</si>
  <si>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</si>
  <si>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</si>
  <si>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</si>
  <si>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</si>
  <si>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</si>
  <si>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</si>
  <si>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</si>
  <si>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</si>
  <si>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</si>
  <si>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</si>
  <si>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</si>
  <si>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</si>
  <si>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</si>
  <si>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</si>
  <si>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</si>
  <si>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</si>
  <si>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</si>
  <si>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</si>
  <si>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</si>
  <si>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</si>
  <si>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</si>
  <si>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</si>
  <si>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</si>
  <si>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</si>
  <si>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</si>
  <si>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</si>
  <si>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</si>
  <si>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</si>
  <si>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</si>
  <si>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</si>
  <si>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</si>
  <si>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</si>
  <si>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</si>
  <si>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</si>
  <si>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</si>
  <si>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</si>
  <si>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</si>
  <si>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</si>
  <si>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</si>
  <si>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</si>
  <si>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</si>
  <si>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</si>
  <si>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</si>
  <si>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</si>
  <si>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</si>
  <si>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</si>
  <si>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</si>
  <si>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</si>
  <si>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</si>
  <si>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</si>
  <si>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</si>
  <si>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</si>
  <si>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</si>
  <si>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</si>
  <si>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</si>
  <si>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</si>
  <si>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</si>
  <si>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</si>
  <si>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</si>
  <si>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</si>
  <si>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</si>
  <si>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</si>
  <si>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</si>
  <si>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</si>
  <si>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</si>
  <si>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</si>
  <si>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</si>
  <si>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</si>
  <si>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</si>
  <si>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</si>
  <si>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</si>
  <si>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</si>
  <si>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</si>
  <si>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</si>
  <si>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</si>
  <si>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</si>
  <si>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</si>
  <si>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</si>
  <si>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</si>
  <si>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</si>
  <si>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</si>
  <si>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</si>
  <si>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</si>
  <si>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</si>
  <si>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</si>
  <si>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</si>
  <si>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</si>
  <si>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</si>
  <si>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</si>
  <si>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</si>
  <si>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</si>
  <si>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</si>
  <si>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</si>
  <si>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</si>
  <si>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</si>
  <si>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</si>
  <si>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</si>
  <si>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</si>
  <si>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</si>
  <si>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</si>
  <si>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</si>
  <si>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</si>
  <si>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</si>
  <si>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</si>
  <si>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</si>
  <si>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</si>
  <si>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</si>
  <si>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</si>
  <si>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</si>
  <si>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</si>
  <si>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</si>
  <si>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</si>
  <si>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</si>
  <si>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</si>
  <si>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</si>
  <si>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</si>
  <si>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</si>
  <si>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</si>
  <si>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</si>
  <si>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</si>
  <si>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</si>
  <si>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</si>
  <si>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</si>
  <si>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</si>
  <si>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</si>
  <si>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</si>
  <si>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</si>
  <si>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</si>
  <si>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</si>
  <si>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</si>
  <si>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</si>
  <si>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</si>
  <si>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</si>
  <si>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</si>
  <si>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</si>
  <si>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</si>
  <si>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</si>
  <si>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</si>
  <si>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</si>
  <si>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</si>
  <si>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</si>
  <si>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</si>
  <si>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</si>
  <si>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</si>
  <si>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</si>
  <si>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</si>
  <si>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</si>
  <si>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</si>
  <si>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</si>
  <si>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</si>
  <si>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</si>
  <si>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</si>
  <si>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</si>
  <si>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</si>
  <si>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</si>
  <si>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</si>
  <si>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</si>
  <si>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</si>
  <si>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</si>
  <si>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</si>
  <si>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</si>
  <si>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</si>
  <si>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</si>
  <si>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</si>
  <si>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</si>
  <si>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</si>
  <si>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</si>
  <si>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</si>
  <si>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</si>
  <si>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</si>
  <si>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</si>
  <si>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</si>
  <si>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</si>
  <si>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</si>
  <si>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</si>
  <si>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</si>
  <si>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</si>
  <si>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</si>
  <si>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</si>
  <si>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</si>
  <si>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</si>
  <si>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</si>
  <si>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</si>
  <si>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</si>
  <si>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</si>
  <si>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</si>
  <si>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</si>
  <si>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</si>
  <si>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</si>
  <si>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</si>
  <si>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</si>
  <si>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</si>
  <si>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</si>
  <si>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</si>
  <si>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</si>
  <si>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</si>
  <si>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</si>
  <si>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</si>
  <si>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</si>
  <si>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</si>
  <si>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</si>
  <si>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</si>
  <si>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</si>
  <si>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</si>
  <si>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</si>
  <si>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</si>
  <si>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</si>
  <si>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</si>
  <si>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</si>
  <si>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</si>
  <si>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</si>
  <si>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</si>
  <si>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</si>
  <si>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</si>
  <si>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</si>
  <si>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</si>
  <si>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</si>
  <si>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</si>
  <si>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</si>
  <si>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</si>
  <si>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</si>
  <si>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</si>
  <si>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</si>
  <si>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</si>
  <si>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</si>
  <si>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</si>
  <si>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</si>
  <si>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</si>
  <si>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</si>
  <si>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</si>
  <si>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</si>
  <si>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</si>
  <si>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</si>
  <si>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</si>
  <si>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</si>
  <si>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</si>
  <si>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</si>
  <si>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</si>
  <si>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</si>
  <si>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</si>
  <si>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</si>
  <si>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</si>
  <si>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</si>
  <si>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</si>
  <si>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</si>
  <si>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</si>
  <si>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</si>
  <si>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</si>
  <si>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</si>
  <si>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</si>
  <si>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</si>
  <si>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</si>
  <si>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</si>
  <si>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</si>
  <si>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</si>
  <si>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</si>
  <si>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</si>
  <si>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</si>
  <si>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</si>
  <si>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</si>
  <si>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</si>
  <si>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</si>
  <si>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</si>
  <si>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</si>
  <si>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</si>
  <si>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</si>
  <si>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</si>
  <si>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</si>
  <si>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</si>
  <si>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</si>
  <si>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</si>
  <si>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</si>
  <si>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</si>
  <si>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</si>
  <si>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</si>
  <si>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</si>
  <si>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</si>
  <si>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</si>
  <si>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</si>
  <si>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</si>
  <si>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</si>
  <si>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</si>
  <si>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</si>
  <si>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</si>
  <si>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</si>
  <si>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</si>
  <si>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</si>
  <si>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</si>
  <si>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</si>
  <si>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</si>
  <si>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</si>
  <si>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</si>
  <si>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</si>
  <si>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</si>
  <si>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</si>
  <si>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</si>
  <si>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</si>
  <si>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</si>
  <si>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</si>
  <si>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-5.473</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</si>
  <si>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</si>
  <si>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</si>
  <si>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</si>
  <si>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</si>
  <si>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</si>
  <si>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</si>
  <si>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</si>
  <si>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</si>
  <si>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</si>
  <si>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</si>
  <si>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</si>
  <si>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</si>
  <si>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</si>
  <si>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</si>
  <si>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</si>
  <si>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</si>
  <si>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</si>
  <si>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</si>
  <si>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</si>
  <si>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</si>
  <si>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</si>
  <si>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</si>
  <si>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</si>
  <si>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</si>
  <si>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</si>
  <si>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</si>
  <si>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</si>
  <si>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</si>
  <si>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</si>
  <si>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</si>
  <si>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</si>
  <si>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</si>
  <si>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</si>
  <si>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</si>
  <si>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</si>
  <si>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</si>
  <si>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t>Maquinaria del Contratista Consorcio Vial Sondor Vado Grande
01 Camión volquete
01 Retroexcavadora</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</si>
  <si>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</si>
  <si>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</si>
  <si>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</si>
  <si>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</si>
  <si>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</si>
  <si>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</si>
  <si>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</si>
  <si>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t>M23.08.84</t>
  </si>
  <si>
    <r>
      <t xml:space="preserve">Red Vial Nacional: PE-3N, 
Tramo: </t>
    </r>
    <r>
      <rPr>
        <sz val="10"/>
        <rFont val="Arial"/>
        <family val="2"/>
      </rPr>
      <t xml:space="preserve">Hualapampa - Sondor, </t>
    </r>
    <r>
      <rPr>
        <b/>
        <sz val="10"/>
        <rFont val="Arial"/>
        <family val="2"/>
      </rPr>
      <t xml:space="preserve">
Sector: </t>
    </r>
    <r>
      <rPr>
        <sz val="10"/>
        <rFont val="Arial"/>
        <family val="2"/>
      </rPr>
      <t>San Jose de Tunas (Prog. de Tdr 1750+300 - 1750+323) Km 1696+350 - Km 1696+373</t>
    </r>
  </si>
  <si>
    <t>-79.480</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</si>
  <si>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</si>
  <si>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</si>
  <si>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</si>
  <si>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</si>
  <si>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</si>
  <si>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 xml:space="preserve">Maquinaria del Contratista Conservador Consorcio Vial Pimentel.
01 Retroexcavadora
</t>
  </si>
  <si>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</si>
  <si>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</si>
  <si>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</si>
  <si>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</si>
  <si>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</si>
  <si>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</si>
  <si>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</si>
  <si>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</si>
  <si>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M23.08.88</t>
  </si>
  <si>
    <r>
      <t xml:space="preserve">Red Vial Nacional: PE-08B, 
Tramo: </t>
    </r>
    <r>
      <rPr>
        <sz val="10"/>
        <rFont val="Arial"/>
        <family val="2"/>
      </rPr>
      <t xml:space="preserve">Balsas - Calla Calla, </t>
    </r>
    <r>
      <rPr>
        <b/>
        <sz val="10"/>
        <rFont val="Arial"/>
        <family val="2"/>
      </rPr>
      <t xml:space="preserve">
Sector: </t>
    </r>
    <r>
      <rPr>
        <sz val="10"/>
        <rFont val="Arial"/>
        <family val="2"/>
      </rPr>
      <t>Casas Viejas Km 170+880 - Km 170+887</t>
    </r>
  </si>
  <si>
    <t>-6.844</t>
  </si>
  <si>
    <t>-77.984</t>
  </si>
  <si>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</si>
  <si>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</si>
  <si>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</si>
  <si>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</si>
  <si>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r>
      <t xml:space="preserve">Red Vial Nacional: PE-5N, 
Tramo: </t>
    </r>
    <r>
      <rPr>
        <sz val="10"/>
        <rFont val="Arial"/>
        <family val="2"/>
      </rPr>
      <t xml:space="preserve">Puente Chino - Aguaytía, </t>
    </r>
    <r>
      <rPr>
        <b/>
        <sz val="10"/>
        <rFont val="Arial"/>
        <family val="2"/>
      </rPr>
      <t xml:space="preserve">
Sector: </t>
    </r>
    <r>
      <rPr>
        <sz val="10"/>
        <rFont val="Arial"/>
        <family val="2"/>
      </rPr>
      <t>San Juan Velazco Km 431+400 - Km 431+640</t>
    </r>
  </si>
  <si>
    <t>Maquinaria del Contratista Conservador Consorcio Pumahuasi
01 Motoniveladora
01 Rodillo 
01 Camión volquete</t>
  </si>
  <si>
    <t>-9.109</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</si>
  <si>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</si>
  <si>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</si>
  <si>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</si>
  <si>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</si>
  <si>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</si>
  <si>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</si>
  <si>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M23.08.90</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</si>
  <si>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</si>
  <si>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</si>
  <si>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</si>
  <si>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r>
      <t xml:space="preserve">Pasco
</t>
    </r>
    <r>
      <rPr>
        <sz val="10"/>
        <color theme="1"/>
        <rFont val="Arial"/>
        <family val="2"/>
      </rPr>
      <t>Oxapampa / Palcazu</t>
    </r>
  </si>
  <si>
    <t>-10.513</t>
  </si>
  <si>
    <t>-75.072</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</si>
  <si>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</si>
  <si>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</si>
  <si>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</si>
  <si>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</si>
  <si>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</si>
  <si>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</si>
  <si>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</si>
  <si>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</si>
  <si>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</si>
  <si>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</si>
  <si>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</si>
  <si>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</si>
  <si>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</si>
  <si>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</si>
  <si>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</si>
  <si>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</si>
  <si>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</si>
  <si>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</si>
  <si>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</si>
  <si>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</si>
  <si>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</si>
  <si>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</si>
  <si>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</si>
  <si>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</si>
  <si>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</si>
  <si>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</si>
  <si>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</si>
  <si>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</si>
  <si>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</si>
  <si>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</si>
  <si>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</si>
  <si>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</si>
  <si>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</si>
  <si>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</si>
  <si>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</si>
  <si>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</si>
  <si>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</si>
  <si>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</si>
  <si>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</si>
  <si>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</si>
  <si>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</si>
  <si>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</si>
  <si>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</si>
  <si>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</si>
  <si>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</si>
  <si>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</si>
  <si>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</si>
  <si>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</si>
  <si>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 xml:space="preserve">Maquinaria del Contratista Conservador Construcción y administración S.A.
</t>
  </si>
  <si>
    <t>-6.365</t>
  </si>
  <si>
    <t>-78.790</t>
  </si>
  <si>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</si>
  <si>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</si>
  <si>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</si>
  <si>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</si>
  <si>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</si>
  <si>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</si>
  <si>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</si>
  <si>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</si>
  <si>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</si>
  <si>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</si>
  <si>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</si>
  <si>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</si>
  <si>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</si>
  <si>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t>-6.031</t>
  </si>
  <si>
    <t>-78.832</t>
  </si>
  <si>
    <t xml:space="preserve">Maquinaria del Contratista Conservador Construcción y administración S.A.
01 Cargador frontal
01 Camión volquete
</t>
  </si>
  <si>
    <r>
      <t xml:space="preserve">Amazonas
</t>
    </r>
    <r>
      <rPr>
        <sz val="10"/>
        <color theme="1"/>
        <rFont val="Arial"/>
        <family val="2"/>
      </rPr>
      <t>Chachapoyas / Balsas</t>
    </r>
  </si>
  <si>
    <t>Santa Rosa</t>
  </si>
  <si>
    <t>PE-18A</t>
  </si>
  <si>
    <t>28.08.23</t>
  </si>
  <si>
    <r>
      <t>Red Vial Nacional: PE-3N,
Tramo:</t>
    </r>
    <r>
      <rPr>
        <sz val="10"/>
        <rFont val="Arial"/>
        <family val="2"/>
      </rPr>
      <t xml:space="preserve"> Hualapampa -  Sondor, 
</t>
    </r>
    <r>
      <rPr>
        <b/>
        <sz val="10"/>
        <rFont val="Arial"/>
        <family val="2"/>
      </rPr>
      <t>Sector:</t>
    </r>
    <r>
      <rPr>
        <sz val="10"/>
        <rFont val="Arial"/>
        <family val="2"/>
      </rPr>
      <t xml:space="preserve"> Faical Km 1710+310 - Km 1710+319</t>
    </r>
  </si>
  <si>
    <t xml:space="preserve">Maquinaria del Contratista Consorcio Vial Sondor Vado Grande
01 Retroexcavadora
01 Camión volquete
</t>
  </si>
  <si>
    <t>-5.424</t>
  </si>
  <si>
    <t>-79.476</t>
  </si>
  <si>
    <t>M23.08.103</t>
  </si>
  <si>
    <r>
      <t xml:space="preserve">Piura
</t>
    </r>
    <r>
      <rPr>
        <sz val="10"/>
        <color theme="1"/>
        <rFont val="Arial"/>
        <family val="2"/>
      </rPr>
      <t>Sechura / Vice</t>
    </r>
  </si>
  <si>
    <t>-5.415</t>
  </si>
  <si>
    <t>M23.08.104</t>
  </si>
  <si>
    <t>-80.775</t>
  </si>
  <si>
    <t>CÓDIGO</t>
  </si>
  <si>
    <t>TERMINAL ABIERTO</t>
  </si>
  <si>
    <t xml:space="preserve">Puerto de San Nicolás
</t>
  </si>
  <si>
    <r>
      <rPr>
        <b/>
        <sz val="10"/>
        <rFont val="Arial"/>
        <family val="2"/>
      </rPr>
      <t>APN</t>
    </r>
    <r>
      <rPr>
        <sz val="10"/>
        <rFont val="Arial"/>
        <family val="2"/>
      </rPr>
      <t>: 
Enlace: http://eredenaves.apn.gob.pe/apn/inforedenaves.jsp</t>
    </r>
  </si>
  <si>
    <t>Puerto de San Juan de Marcona</t>
  </si>
  <si>
    <t xml:space="preserve">Puerto de Mollendo
</t>
  </si>
  <si>
    <t>Puerto de Atico</t>
  </si>
  <si>
    <t xml:space="preserve">Puerto de Ilo
</t>
  </si>
  <si>
    <t>Puerto de Matarani</t>
  </si>
  <si>
    <t>TISUR Muelle  A, TISUR Muelle B</t>
  </si>
  <si>
    <t>PARCIAL</t>
  </si>
  <si>
    <t>P23.08.10</t>
  </si>
  <si>
    <t>P23.08.11</t>
  </si>
  <si>
    <t>P23.08.12</t>
  </si>
  <si>
    <t>P23.08.13</t>
  </si>
  <si>
    <t>P23.08.14</t>
  </si>
  <si>
    <t>P23.08.15</t>
  </si>
  <si>
    <t xml:space="preserve">
Amazonas
Ancash
Arequipa
Cajamarca
La Libertad
Lima
Loreto
Pasco
San Martín</t>
  </si>
  <si>
    <t xml:space="preserve">30/08/2023  </t>
  </si>
  <si>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30.08.23.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</si>
  <si>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30.08.23. PVN Zonal Piura - Tumbes informa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</si>
  <si>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30.08.23. PVN Zonal Piura - Tumbes informa que el Conservador realiza los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</si>
  <si>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Asentamiento de plataforma</t>
    </r>
    <r>
      <rPr>
        <sz val="10"/>
        <rFont val="Arial"/>
        <family val="2"/>
      </rPr>
      <t xml:space="preserve">
Debido a las precipitaciones pluviales, se produjo un asentamiento de plataforma.
30.08.23. PVN Zonal Lambayeque informa que el Conservador realiza la señalización inmediata del sector.</t>
    </r>
  </si>
  <si>
    <r>
      <rPr>
        <b/>
        <sz val="10"/>
        <rFont val="Arial"/>
        <family val="2"/>
      </rPr>
      <t>Deterioro de infraestructura - Daño en la estructura del puente</t>
    </r>
    <r>
      <rPr>
        <sz val="10"/>
        <rFont val="Arial"/>
        <family val="2"/>
      </rPr>
      <t xml:space="preserve">
Debido a las precipitaciones pluviales, se produjo un daño en la estructura del puente.
30.08.23. PVN Zonal Huánuco inicia con el requerimiento del servicio de calzadura de la losa de aproximación  del puente.</t>
    </r>
  </si>
  <si>
    <r>
      <rPr>
        <b/>
        <sz val="10"/>
        <rFont val="Arial"/>
        <family val="2"/>
      </rPr>
      <t>Precipitaciones pluviales - Erosión de plataforma</t>
    </r>
    <r>
      <rPr>
        <sz val="10"/>
        <rFont val="Arial"/>
        <family val="2"/>
      </rPr>
      <t xml:space="preserve">
Debido a las precipitaciones pluviales, se produjo una erosión de la plataforma.
30.08.23. PVN Zonal Huánuco realiza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</si>
  <si>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Precipitaciones pluviales - Ahuellamiento</t>
    </r>
    <r>
      <rPr>
        <sz val="10"/>
        <rFont val="Arial"/>
        <family val="2"/>
      </rPr>
      <t xml:space="preserve">
Debido a las precipitaciones pluviales, se produjo erosión de plataforma.
30.08.23.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</si>
  <si>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 ahuellamiento.
30.08.23. PVN Zonal Piura - Tumbes informa que realiza la gestión para la adquisición de combustible Diesel B5 S50 y la contratación de servicios a todo costo de perfilado de la superficie.</t>
    </r>
  </si>
  <si>
    <r>
      <rPr>
        <b/>
        <sz val="10"/>
        <rFont val="Arial"/>
        <family val="2"/>
      </rPr>
      <t>Precipitaciones pluviales - Erosión de plataforma</t>
    </r>
    <r>
      <rPr>
        <sz val="10"/>
        <rFont val="Arial"/>
        <family val="2"/>
      </rPr>
      <t xml:space="preserve">
Debido a las precipitaciones pluviales, se produjo una erosión de la plataforma.
30.08.23. PVN Zonal Áncash informa que realiza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</si>
  <si>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30.08.23.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</si>
  <si>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30.08.23.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</si>
  <si>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30.08.23.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</si>
  <si>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30.08.23.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</si>
  <si>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Socavación de plataforma</t>
    </r>
    <r>
      <rPr>
        <sz val="10"/>
        <rFont val="Arial"/>
        <family val="2"/>
      </rPr>
      <t xml:space="preserve">
Debido a las precipitaciones pluviales, se produjo socavación de plataforma.
30.08.23. PVN Zonal Ucayali informa que el Conservador inicia los trabajos de desbroce, corte y perfilado de talud para ensanchar la vía.</t>
    </r>
  </si>
  <si>
    <r>
      <rPr>
        <b/>
        <sz val="10"/>
        <rFont val="Arial"/>
        <family val="2"/>
      </rPr>
      <t>Precipitaciones pluviales - Socavación de plataforma</t>
    </r>
    <r>
      <rPr>
        <sz val="10"/>
        <rFont val="Arial"/>
        <family val="2"/>
      </rPr>
      <t xml:space="preserve">
Debido a las precipitaciones pluviales, se produjo socavación de plataforma.
30.08.23. PVN Zonal Amazonas inicia trabajos de extracción y acopio de roca para conformación de muro enrocado.</t>
    </r>
  </si>
  <si>
    <r>
      <rPr>
        <b/>
        <sz val="10"/>
        <rFont val="Arial"/>
        <family val="2"/>
      </rPr>
      <t>Precipitaciones pluviales - Socavación de plataforma</t>
    </r>
    <r>
      <rPr>
        <sz val="10"/>
        <rFont val="Arial"/>
        <family val="2"/>
      </rPr>
      <t xml:space="preserve">
Debido a las precipitaciones pluviales, se produjo socavación de plataforma.
30.08.23. PVN Zonal Amazonas realiza trabajos de trazo para excavación y eliminación de material </t>
    </r>
  </si>
  <si>
    <r>
      <rPr>
        <b/>
        <sz val="10"/>
        <rFont val="Arial"/>
        <family val="2"/>
      </rPr>
      <t>Precipitaciones pluviales - Erosión de plataforma</t>
    </r>
    <r>
      <rPr>
        <sz val="10"/>
        <rFont val="Arial"/>
        <family val="2"/>
      </rPr>
      <t xml:space="preserve">
Debido a las precipitaciones pluviales del ciclón Yaku y Niño costero, se produjo una erosión de la Plataforma.
30.08.23. PVN Zonal Piura - Tumbes informa que el Conservador realiza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</si>
  <si>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30.08.23.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</si>
  <si>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30.08.23.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</si>
  <si>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30.08.23.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</si>
  <si>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30.08.23. PVN Zonal Ucayali informa que el Conservador realiza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</si>
  <si>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30.08.23.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</si>
  <si>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30.08.23. PVN Zonal Áncash informa que realiza los trabajos de demolición del concreto armado de la antigua estructura (pontón), así como el control de tráfico vehicular, esto debido al colapso de la estructura del pontón antiguo por acción de la naturaleza, por ello se dispuso su atención para la recuperación de la plataforma, se mantiene el tránsito vehicular restringido</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</si>
  <si>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</si>
  <si>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</si>
  <si>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30.08.23. PVN Zonal San Martín realiza los actos documentarios para la pronta reparación de los elementos del puente, por seguridad vial, por ello se ha dispuesto su reparación del puente Pucayacu.</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</si>
  <si>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30.08.23.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</si>
  <si>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30.08.23.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</si>
  <si>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30.08.23.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</si>
  <si>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 acción de la naturaleza, se produce deslizamiento continuo del talud inferior.
30.08.23.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</si>
  <si>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30.08.23. La Concesionaria informa que debido a los conflictos sociales en la zona no se realizaron trabajos.</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</si>
  <si>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30.08.23.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</si>
  <si>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Debido a lluvias en la zona e inestabilidad del talud superior, se produjo caída de piedras y material suelto.
30.08.23.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</si>
  <si>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Deterioro de infraestructura - Falla estructural de puente</t>
    </r>
    <r>
      <rPr>
        <sz val="10"/>
        <rFont val="Arial"/>
        <family val="2"/>
      </rPr>
      <t xml:space="preserve">
Debido a la falla estructural del puente por exceso de carga y acción de la naturaleza.
30.08.23.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</si>
  <si>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30.08.23. PVN Zonal Ucayali informa que el Conservador realiza el control de tránsito vehicular con el pase de vehículos pesados a un solo carril y uno a la vez.</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</si>
  <si>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30.08.23.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</si>
  <si>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30.08.23. La Concesionaria informa que realiza trabajos en el lugar a fin de recuperar la transitabilidad.</t>
    </r>
  </si>
  <si>
    <r>
      <rPr>
        <b/>
        <sz val="10"/>
        <rFont val="Arial"/>
        <family val="2"/>
      </rPr>
      <t>Precipitaciones pluviales - Pérdida de plataforma</t>
    </r>
    <r>
      <rPr>
        <sz val="10"/>
        <rFont val="Arial"/>
        <family val="2"/>
      </rPr>
      <t xml:space="preserve">
Debido a las constantes lluvias en la zona, se produjo pérdida de plataforma.
30.08.23. PVN Zonal Ica informa que se recuperó la transitabilidad vehicular parcialmente y se continua en la elaboración de la documentación para la reposición de la infraestructura colapsada.</t>
    </r>
  </si>
  <si>
    <r>
      <rPr>
        <b/>
        <sz val="10"/>
        <rFont val="Arial"/>
        <family val="2"/>
      </rPr>
      <t>Precipitaciones pluviales - Pérdida de plataforma</t>
    </r>
    <r>
      <rPr>
        <sz val="10"/>
        <rFont val="Arial"/>
        <family val="2"/>
      </rPr>
      <t xml:space="preserve">
Debido al colapso de alcantarilla por incremento de caudal, se produjo pérdida de plataforma.
30.08.23. PVN Zonal Ica realiza los estudios previos y evaluaciones preliminares para la reposición de muros de concreto ciclópeo</t>
    </r>
  </si>
  <si>
    <r>
      <rPr>
        <b/>
        <sz val="10"/>
        <rFont val="Arial"/>
        <family val="2"/>
      </rPr>
      <t>Precipitaciones pluviales - Colapso de muro</t>
    </r>
    <r>
      <rPr>
        <sz val="10"/>
        <rFont val="Arial"/>
        <family val="2"/>
      </rPr>
      <t xml:space="preserve">
Debido a las intensas lluvias, colapsó el muro de concreto, afectando la transitabilidad de la vía.
30.08.23. PVN Zonal Ica tramita la documentación para realizar la reposición del muro con gaviones en la parte superior y enrocado de protección en la parte inferior debido a la altura del talud.</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</si>
  <si>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30.08.23. PVN Zonal Áncash realiza los trabajos de encofrado y colocado de concreto ciclópeo en muro de protección</t>
    </r>
  </si>
  <si>
    <r>
      <rPr>
        <b/>
        <sz val="10"/>
        <rFont val="Arial"/>
        <family val="2"/>
      </rPr>
      <t>Precipitaciones pluviales - Pérdida de plataforma</t>
    </r>
    <r>
      <rPr>
        <sz val="10"/>
        <rFont val="Arial"/>
        <family val="2"/>
      </rPr>
      <t xml:space="preserve">
Debido a las intensas lluvias intensas se produjo pérdida de plataforma.
30.08.23. PVN Zonal Áncash informa se inicia los trabajos preliminares, así como la ejecución de las actividades de encofrado y colocado de concreto.</t>
    </r>
  </si>
  <si>
    <r>
      <rPr>
        <b/>
        <sz val="10"/>
        <rFont val="Arial"/>
        <family val="2"/>
      </rPr>
      <t>Precipitaciones pluviales - Erosión de plataforma</t>
    </r>
    <r>
      <rPr>
        <sz val="10"/>
        <rFont val="Arial"/>
        <family val="2"/>
      </rPr>
      <t xml:space="preserve">
Debido a las constantes lluvias en la zona, se produjo una erosión de plataforma.
30.08.23. PVN Zonal Piura - Tumbes coordina la adquisición de materiales para recuperar la berma y calzada de los puntos afectados.</t>
    </r>
  </si>
  <si>
    <r>
      <rPr>
        <b/>
        <sz val="10"/>
        <rFont val="Arial"/>
        <family val="2"/>
      </rPr>
      <t>Clima - Erosión de obra de arte menor</t>
    </r>
    <r>
      <rPr>
        <sz val="10"/>
        <rFont val="Arial"/>
        <family val="2"/>
      </rPr>
      <t xml:space="preserve">
Producto de la acción de la naturaleza y terceros, ha ocasionado erosión de obra de arte menor.
30.08.23.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</si>
  <si>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Asentamiento de plataforma</t>
    </r>
    <r>
      <rPr>
        <sz val="10"/>
        <rFont val="Arial"/>
        <family val="2"/>
      </rPr>
      <t xml:space="preserve">
Debido a las precipitaciones pluviales, se produjo un derrumbe en la vía.
30.08.23. La Concesionaria informa realiza los trabajos para mejorar el acceso, sellado de grietas y colocando material de relleno.</t>
    </r>
  </si>
  <si>
    <r>
      <rPr>
        <b/>
        <sz val="10"/>
        <rFont val="Arial"/>
        <family val="2"/>
      </rPr>
      <t xml:space="preserve">Precipitaciones pluviales - Colapso de muro </t>
    </r>
    <r>
      <rPr>
        <sz val="10"/>
        <rFont val="Arial"/>
        <family val="2"/>
      </rPr>
      <t xml:space="preserve">
Debido a las fuertes precipitaciones pluviales en la zona en el mes de marzo 2023.
30.08.23.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</si>
  <si>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30.08.23. PVN Zonal Áncash informa que realiza la reposición de muro enrocado, relleno y conformación de plataforma.</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</si>
  <si>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30.08.23.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</si>
  <si>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30.08.23.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</si>
  <si>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30.08.23.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</si>
  <si>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30.08.23. La Concesionaria informa que realiza trabajos en el lugar a fin de recuperar la transitabilidad.</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</si>
  <si>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informa que realiza el cambio de trazo y obras de protección al margen del rio.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</si>
  <si>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</si>
  <si>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</si>
  <si>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realiza trabajos de muro de contención y de relleno</t>
    </r>
  </si>
  <si>
    <r>
      <rPr>
        <b/>
        <sz val="10"/>
        <rFont val="Arial"/>
        <family val="2"/>
      </rPr>
      <t>Precipitaciones pluviales - Socavación de plataforma</t>
    </r>
    <r>
      <rPr>
        <sz val="10"/>
        <rFont val="Arial"/>
        <family val="2"/>
      </rPr>
      <t xml:space="preserve">
Debido a las intensas lluvias ocasionó la socavación de Plataforma.
30.08.23.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</si>
  <si>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realiza la implementación de un muro de contención, asimismo se viene gestionando su atención por contratación directa a cargo de la subdirección de conservación.</t>
    </r>
  </si>
  <si>
    <r>
      <rPr>
        <b/>
        <sz val="10"/>
        <rFont val="Arial"/>
        <family val="2"/>
      </rPr>
      <t xml:space="preserve">Precipitaciones pluviales - Asentamiento de plataforma </t>
    </r>
    <r>
      <rPr>
        <sz val="10"/>
        <rFont val="Arial"/>
        <family val="2"/>
      </rPr>
      <t xml:space="preserve">
Debido a las intensas lluvias intensas se produjo hundimiento de la plataforma.
30.08.23. La Concesionaria informa que personal y maquinaria realiza trabajos, habilitando el transito restringido.</t>
    </r>
  </si>
  <si>
    <r>
      <rPr>
        <b/>
        <sz val="10"/>
        <rFont val="Arial"/>
        <family val="2"/>
      </rPr>
      <t>Precipitaciones pluviales - Colapso de muro</t>
    </r>
    <r>
      <rPr>
        <sz val="10"/>
        <rFont val="Arial"/>
        <family val="2"/>
      </rPr>
      <t xml:space="preserve">
Debido a las intensas lluvias, colapsó el muro de concreto, afectando la transitabilidad de la vía.
30.08.23. PVN Zonal Ica revisa el expediente técnico para realizar la reposición del muro de concreto ciclópeo.</t>
    </r>
  </si>
  <si>
    <r>
      <rPr>
        <b/>
        <sz val="10"/>
        <rFont val="Arial"/>
        <family val="2"/>
      </rPr>
      <t>Precipitaciones pluviales - Colapso de plataforma</t>
    </r>
    <r>
      <rPr>
        <sz val="10"/>
        <rFont val="Arial"/>
        <family val="2"/>
      </rPr>
      <t xml:space="preserve">
Debido a las precipitaciones pluviales, se produjo colapso de plataforma.
30.08.23.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</si>
  <si>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30.08.23. PVN Zonal Piura - Tumbes informa que se coordina la contratación del servicio para la conformación y protección de talud.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</si>
  <si>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30.08.23. PVN Zonal Piura - Tumbes coordina la contratación del servicio GPS diferencial y transporta personal a todo costo.</t>
    </r>
  </si>
  <si>
    <r>
      <rPr>
        <b/>
        <sz val="10"/>
        <rFont val="Arial"/>
        <family val="2"/>
      </rPr>
      <t>Precipitaciones pluviales - Asentamiento de plataforma</t>
    </r>
    <r>
      <rPr>
        <sz val="10"/>
        <rFont val="Arial"/>
        <family val="2"/>
      </rPr>
      <t xml:space="preserve">
Debido a las precipitaciones pluviales, se produjo hundimiento en la vía.
30.08.23.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</si>
  <si>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30.08.23.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</si>
  <si>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hundimiento en la calzada.
30.08.23.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</si>
  <si>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en la zona, se produjo erosión de plataforma.
30.08.23.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</si>
  <si>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30.08.23.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</si>
  <si>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30.08.23.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</si>
  <si>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lluvias, se produjo la pérdida de plataforma.
30.08.23.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</si>
  <si>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precipitaciones pluviales, se produjo pérdida de plataforma.
30.08.23.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</si>
  <si>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30.08.23.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</si>
  <si>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30.08.23.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</si>
  <si>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 xml:space="preserve">Precipitaciones pluviales - Inundación </t>
    </r>
    <r>
      <rPr>
        <sz val="10"/>
        <rFont val="Arial"/>
        <family val="2"/>
      </rPr>
      <t xml:space="preserve">
Debido a las intensas precipitaciones, se produjo una inundación.
30.08.23. PVN Zonal Piura - Tumbes realiza coordinaciones y gestiones para la atención correspondiente de esta emergencia</t>
    </r>
  </si>
  <si>
    <r>
      <rPr>
        <b/>
        <sz val="10"/>
        <rFont val="Arial"/>
        <family val="2"/>
      </rPr>
      <t>Precipitaciones pluviales - Ahuellamiento</t>
    </r>
    <r>
      <rPr>
        <sz val="10"/>
        <rFont val="Arial"/>
        <family val="2"/>
      </rPr>
      <t xml:space="preserve">
Debido a las intensas lluvias y la acción de la naturaleza, se produjo deformación profunda (&gt; a 15cm).
30.08.23.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</si>
  <si>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30.08.23.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</si>
  <si>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30.08.23. La Concesionaria informa que se produjo un nuevo deslizamiento en la zona por presencia de lluvias, se realizan los trabajos de limpieza.
Ruta alterna:  Tramo 4 (Inambari- Azángaro)</t>
    </r>
  </si>
  <si>
    <r>
      <rPr>
        <b/>
        <sz val="10"/>
        <rFont val="Arial"/>
        <family val="2"/>
      </rPr>
      <t>Precipitaciones pluviales - Colapso de puente</t>
    </r>
    <r>
      <rPr>
        <sz val="10"/>
        <rFont val="Arial"/>
        <family val="2"/>
      </rPr>
      <t xml:space="preserve">
Debido a las constantes lluvias, se produjo colapso del puente Susto.
30.08.23.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</si>
  <si>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30.08.23.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</si>
  <si>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Erosión de plataforma</t>
    </r>
    <r>
      <rPr>
        <sz val="10"/>
        <rFont val="Arial"/>
        <family val="2"/>
      </rPr>
      <t xml:space="preserve">
Debido a las intensas precipitaciones, se produjo la erosión de la plataforma.
30.08.23.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</si>
  <si>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las intensas precipitaciones, se produjo la erosión de la plataforma.
30.08.23. PVN Zonal Cajamarca informa que el Conservador realiza trabajos encofrado para emboquillado y vaciado de losa de caja disipadora.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</si>
  <si>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30.08.23. PVN Zonal Piura realiza el mantenimiento de tránsito y seguridad vial, corte y eliminación de subrasante.</t>
    </r>
  </si>
  <si>
    <r>
      <rPr>
        <b/>
        <sz val="10"/>
        <rFont val="Arial"/>
        <family val="2"/>
      </rPr>
      <t>Precipitaciones pluviales - Colapso de muro</t>
    </r>
    <r>
      <rPr>
        <sz val="10"/>
        <rFont val="Arial"/>
        <family val="2"/>
      </rPr>
      <t xml:space="preserve">
Debido a las intensas lluvias, se produjo el colapso de muro.
30.08.23. PVN Zonal Áncash informa que se realiza los trabajos implementación de muro de concreto ciclópeo y reparación de badén, esto debido al colapso de muro</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</si>
  <si>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30.08.23. PVN Zonal Amazonas realiza los trabajos de encofrado en muro pantalla</t>
    </r>
  </si>
  <si>
    <r>
      <t xml:space="preserve">Precipitaciones pluviales - Inundación
</t>
    </r>
    <r>
      <rPr>
        <sz val="10"/>
        <rFont val="Arial"/>
        <family val="2"/>
      </rPr>
      <t>Debido a las intensas precipitaciones, se produjo una inundación.
30.08.23. PVN Zonal Piura - Tumbes realiza las coordinaciones y gestiones para la atención correspondiente de esta emergencia vial.</t>
    </r>
  </si>
  <si>
    <r>
      <rPr>
        <b/>
        <sz val="10"/>
        <rFont val="Arial"/>
        <family val="2"/>
      </rPr>
      <t>Precipitaciones pluviales - Inundación</t>
    </r>
    <r>
      <rPr>
        <sz val="10"/>
        <rFont val="Arial"/>
        <family val="2"/>
      </rPr>
      <t xml:space="preserve">
Debido a las intensas precipitaciones, se produjo una inundación.
30.08.23. PVN Zonal Piura - Tumbes realiza las coordinaciones y gestiones para la atención correspondiente de esta emergencia vial.</t>
    </r>
  </si>
  <si>
    <r>
      <rPr>
        <b/>
        <sz val="10"/>
        <rFont val="Arial"/>
        <family val="2"/>
      </rPr>
      <t>Precipitaciones pluviales - Erosión de plataforma</t>
    </r>
    <r>
      <rPr>
        <sz val="10"/>
        <rFont val="Arial"/>
        <family val="2"/>
      </rPr>
      <t xml:space="preserve">
Debido a las intensas lluvias en la zona ocasionaron la erosión de la plataforma.
30.08.23. PVN Zonal realiza las actividades preliminares de limpieza y excavación del área de trabajo, para realizar la reposición de muro con gaviones</t>
    </r>
  </si>
  <si>
    <r>
      <rPr>
        <b/>
        <sz val="10"/>
        <rFont val="Arial"/>
        <family val="2"/>
      </rPr>
      <t>Precipitaciones pluviales - Ahuellamiento</t>
    </r>
    <r>
      <rPr>
        <sz val="10"/>
        <rFont val="Arial"/>
        <family val="2"/>
      </rPr>
      <t xml:space="preserve">
Debido a las intensas precipitaciones, se produjo ahuellamiento.
30.08.23. PVN Zonal Cusco - Apurímac realiza reposición de base, parchado superficial, transporte de mezcla asfáltica, vigilancia y control</t>
    </r>
  </si>
  <si>
    <r>
      <rPr>
        <b/>
        <sz val="10"/>
        <rFont val="Arial"/>
        <family val="2"/>
      </rPr>
      <t>Precipitaciones pluviales - Derrumbe</t>
    </r>
    <r>
      <rPr>
        <sz val="10"/>
        <rFont val="Arial"/>
        <family val="2"/>
      </rPr>
      <t xml:space="preserve">
Debido a las intensas precipitaciones, se produjo derrumbe.
30.08.23. PVN Zonal Piura - Tumbes realiza la limpieza de derrumbes de huaicos mayores carretera no pavimentada de la red vial nacional </t>
    </r>
  </si>
  <si>
    <r>
      <rPr>
        <b/>
        <sz val="10"/>
        <rFont val="Arial"/>
        <family val="2"/>
      </rPr>
      <t>Precipitaciones pluviales - Asentamiento de plataforma</t>
    </r>
    <r>
      <rPr>
        <sz val="10"/>
        <rFont val="Arial"/>
        <family val="2"/>
      </rPr>
      <t xml:space="preserve">
Debido a las precipitaciones pluviales se produjo un asentamiento de plataforma.
30.08.23.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</si>
  <si>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Erosión de plataforma</t>
    </r>
    <r>
      <rPr>
        <sz val="10"/>
        <rFont val="Arial"/>
        <family val="2"/>
      </rPr>
      <t xml:space="preserve">
Debido a las intensas precipitaciones, se produjo la erosión de la plataforma.
30.08.23. PVN Zonal Lambayeque realiza las coordinaciones del proceso por contratación directa para la reparación de la calzada</t>
    </r>
  </si>
  <si>
    <r>
      <rPr>
        <b/>
        <sz val="10"/>
        <rFont val="Arial"/>
        <family val="2"/>
      </rPr>
      <t>Precipitaciones pluviales - Ahuellamiento</t>
    </r>
    <r>
      <rPr>
        <sz val="10"/>
        <rFont val="Arial"/>
        <family val="2"/>
      </rPr>
      <t xml:space="preserve">
Debido a las intensas precipitaciones, se produjo un ahuellamiento.
30.08.23. PVN Zonal Lambayeque coordina para la contratación de los servicios mediante procesos, para la reparación de la calzada.</t>
    </r>
  </si>
  <si>
    <r>
      <rPr>
        <b/>
        <sz val="10"/>
        <rFont val="Arial"/>
        <family val="2"/>
      </rPr>
      <t>Precipitaciones pluviales - Asentamiento de plataforma</t>
    </r>
    <r>
      <rPr>
        <sz val="10"/>
        <rFont val="Arial"/>
        <family val="2"/>
      </rPr>
      <t xml:space="preserve">
Debido a las precipitaciones pluviales se produjo un asentamiento de plataforma.
30.08.23. PVN Zonal Amazonas realiza los trabajos de extracción y transporte de roca,</t>
    </r>
  </si>
  <si>
    <r>
      <rPr>
        <b/>
        <sz val="10"/>
        <rFont val="Arial"/>
        <family val="2"/>
      </rPr>
      <t>Precipitaciones pluviales - Erosión de plataforma</t>
    </r>
    <r>
      <rPr>
        <sz val="10"/>
        <rFont val="Arial"/>
        <family val="2"/>
      </rPr>
      <t xml:space="preserve">
Debido a las precipitaciones pluviales, se produjo erosión de plataforma.
30.08.23.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</si>
  <si>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30.08.23.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</si>
  <si>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30.08.23. PVN Zonal Piura - Tumbes realiza gestiones para la adquisición de bienes y servicios, para la ejecución de parchado profundo y superficial</t>
    </r>
  </si>
  <si>
    <r>
      <rPr>
        <b/>
        <sz val="10"/>
        <rFont val="Arial"/>
        <family val="2"/>
      </rPr>
      <t>Precipitaciones pluviales - Ahuellamiento</t>
    </r>
    <r>
      <rPr>
        <sz val="10"/>
        <rFont val="Arial"/>
        <family val="2"/>
      </rPr>
      <t xml:space="preserve">
Debido a las precipitaciones pluviales, se produjo una deformación profunda (&gt;15 cm).
30.08.23. PVN Zonal Amazonas realiza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</si>
  <si>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</si>
  <si>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30.08.23.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</si>
  <si>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eventos como el Ciclón Yaku y el Niño Costero, se produjo la erosión de plataforma.
30.08.23. PVN Zonal Piura - Tumbes realiza las coordinaciones y gestiones para la atención correspondiente de esta emergencia.</t>
    </r>
  </si>
  <si>
    <r>
      <rPr>
        <b/>
        <sz val="10"/>
        <rFont val="Arial"/>
        <family val="2"/>
      </rPr>
      <t>Precipitaciones pluviales - Derrumbe</t>
    </r>
    <r>
      <rPr>
        <sz val="10"/>
        <rFont val="Arial"/>
        <family val="2"/>
      </rPr>
      <t xml:space="preserve">
Debido a las precipitaciones pluviales e inestabilidad del talud superior se produjo un derrumbe.
30.08.23.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</si>
  <si>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Derrumbe</t>
    </r>
    <r>
      <rPr>
        <sz val="10"/>
        <rFont val="Arial"/>
        <family val="2"/>
      </rPr>
      <t xml:space="preserve">
Debido a las precipitaciones pluviales e inestabilidad del talud superior se produjo un derrumbe.
30.08.23.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</si>
  <si>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Huaico</t>
    </r>
    <r>
      <rPr>
        <sz val="10"/>
        <rFont val="Arial"/>
        <family val="2"/>
      </rPr>
      <t xml:space="preserve">
Debido a las precipitaciones pluviales, se produjo huaico.
30.08.23. PVN Zonal La Libertad realiza la eliminación de desmonte (lodo, piedra, etc) y reparación de estructura artesanal (alcantarilla), se continua con la atención de la emergencia vial, con la descolmatación de la alcantarilla tmc y zonas aledañas</t>
    </r>
  </si>
  <si>
    <r>
      <rPr>
        <b/>
        <sz val="10"/>
        <color theme="1"/>
        <rFont val="Arial"/>
        <family val="2"/>
      </rPr>
      <t>Precipitaciones pluviales - Pérdida de plataforma</t>
    </r>
    <r>
      <rPr>
        <sz val="10"/>
        <color theme="1"/>
        <rFont val="Arial"/>
        <family val="2"/>
      </rPr>
      <t xml:space="preserve">
Debido a las precipitaciones pluviales, se produjo pérdida de plataforma.
30.08.23. PVN Zonal Ica informa que se realizará trazo y replanteo, excavación de zanjas, eliminación de material excedente y cocido de cajas de gaviones de 1x1x5.</t>
    </r>
  </si>
  <si>
    <r>
      <rPr>
        <b/>
        <sz val="10"/>
        <rFont val="Arial"/>
        <family val="2"/>
      </rPr>
      <t>Precipitaciones pluviales - Ahuellamiento</t>
    </r>
    <r>
      <rPr>
        <sz val="10"/>
        <rFont val="Arial"/>
        <family val="2"/>
      </rPr>
      <t xml:space="preserve">
Debido a las precipitaciones pluviales, se produjo una deformación profunda (&gt;15 cm).
30.08.23. PVN Zonal Áncash informa realiza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</si>
  <si>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30.08.23.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</si>
  <si>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Erosión de plataforma</t>
    </r>
    <r>
      <rPr>
        <sz val="10"/>
        <rFont val="Arial"/>
        <family val="2"/>
      </rPr>
      <t xml:space="preserve">
Debido a las precipitaciones pluviales, se produjo erosión de plataforma.
30.08.23.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</si>
  <si>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precipitaciones pluviales, se produjo colapso de puente Félix Flores.
30.08.23.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</si>
  <si>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</si>
  <si>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Cocalito.
30.08.23.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</si>
  <si>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Ahuellamiento</t>
    </r>
    <r>
      <rPr>
        <sz val="10"/>
        <rFont val="Arial"/>
        <family val="2"/>
      </rPr>
      <t xml:space="preserve">
Debido a las intensas precipitaciones, se produjo ahuellamiento.
30.08.23. PVN Zonal Lima realiza las gestiones de contratación de los servicios y los recursos para iniciar la reconformación de plataforma afectada</t>
    </r>
  </si>
  <si>
    <r>
      <rPr>
        <b/>
        <sz val="10"/>
        <rFont val="Arial"/>
        <family val="2"/>
      </rPr>
      <t>Deterioro de infraestructura - Daño en la estructura del puente</t>
    </r>
    <r>
      <rPr>
        <sz val="10"/>
        <rFont val="Arial"/>
        <family val="2"/>
      </rPr>
      <t xml:space="preserve">
Debido al daño del puente Colombia, se restringió la transitabilidad la vía.
30.08.23. PVN Zonal San Martín informa que realiza los trabajos de reparación por daño de elementos estructurales a fin de evitar mayor deterioro, por ello se ha dispuesto su reparación de las estructuras del puente Colombia.</t>
    </r>
  </si>
  <si>
    <r>
      <rPr>
        <b/>
        <sz val="10"/>
        <rFont val="Arial"/>
        <family val="2"/>
      </rPr>
      <t>Servicio Aéreo</t>
    </r>
    <r>
      <rPr>
        <sz val="10"/>
        <rFont val="Arial"/>
        <family val="2"/>
      </rPr>
      <t xml:space="preserve">
Debido a una esperada falla en la carpeta asfáltica de la pista de aterrizaje.
30.08.23.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</si>
  <si>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30.08.23. CORPAC informa que por medidas de seguridad del aeropuerto solo se encuentra personal privado (agentes Morgan). Sin apoyo policial o militar.</t>
    </r>
  </si>
  <si>
    <t>30/08/2023</t>
  </si>
  <si>
    <r>
      <t xml:space="preserve">Oleaje anómalo.
</t>
    </r>
    <r>
      <rPr>
        <sz val="10"/>
        <rFont val="Arial"/>
        <family val="2"/>
      </rPr>
      <t>A las17:00 horas, se cierra totalmente el puerto para toda actividad.
30.08.23. Terminal cerrado: TP Shougan Hierro Perú</t>
    </r>
  </si>
  <si>
    <r>
      <t xml:space="preserve">Oleaje anómalo.
</t>
    </r>
    <r>
      <rPr>
        <sz val="10"/>
        <rFont val="Arial"/>
        <family val="2"/>
      </rPr>
      <t>A las17:00 horas, se cierra totalmente el puerto para toda actividad.
30.08.23. Terminal cerrado: TP Mina Justa.</t>
    </r>
  </si>
  <si>
    <r>
      <t xml:space="preserve">Oleaje anómalo.
</t>
    </r>
    <r>
      <rPr>
        <sz val="10"/>
        <rFont val="Arial"/>
        <family val="2"/>
      </rPr>
      <t>A partir de las 23:00  horas, se cierra totalmente el puerto para toda actividad.
30.08.23. Terminal cerrado: TM CT Mollendo, Monte Azul.</t>
    </r>
  </si>
  <si>
    <r>
      <t xml:space="preserve">Oleaje anómalo.
</t>
    </r>
    <r>
      <rPr>
        <sz val="10"/>
        <rFont val="Arial"/>
        <family val="2"/>
      </rPr>
      <t>A partir de las 23:00  horas, se cierra totalmente el puerto para toda actividad.
30.08.23. Terminal cerrado: TP Tasa Atico</t>
    </r>
  </si>
  <si>
    <r>
      <t xml:space="preserve">Oleaje anómalo.
</t>
    </r>
    <r>
      <rPr>
        <sz val="10"/>
        <rFont val="Arial"/>
        <family val="2"/>
      </rPr>
      <t>A las 20:00 horas, se cierra totalmente el puerto para toda actividad.
30.08.23. Terminal cerrado: Multiboyas PetroPerú, T Multiboyas TLT ,TP Engie, TP SPCC Tablones, TP SPCC  Ilo , TP SPCC Marine Trestle, TP Ilo</t>
    </r>
    <r>
      <rPr>
        <b/>
        <sz val="10"/>
        <rFont val="Arial"/>
        <family val="2"/>
      </rPr>
      <t>.</t>
    </r>
  </si>
  <si>
    <r>
      <t xml:space="preserve">Oleaje anómalo.
</t>
    </r>
    <r>
      <rPr>
        <sz val="10"/>
        <rFont val="Arial"/>
        <family val="2"/>
      </rPr>
      <t>A las 19:00 horas, se cierra totalmente el puerto para toda actividad.
30.08.23. Terminal cerrado: TISUR Amarrradero F, TISUR Muelle C</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</si>
  <si>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30.08.23. El Municipio de Acoria suspende los trabajos por falta de presupuesto y gestiona por continuidad operativa ante el MEF para culminar la carretera y los trabajos complementarios de perfilado de la carretera y los daños a la vía férrea.</t>
    </r>
  </si>
  <si>
    <r>
      <t xml:space="preserve">Red Vial Nacional: PE-1NK 
Tramo: </t>
    </r>
    <r>
      <rPr>
        <sz val="10"/>
        <rFont val="Arial"/>
        <family val="2"/>
      </rPr>
      <t xml:space="preserve">Sechura - Vice,  </t>
    </r>
    <r>
      <rPr>
        <b/>
        <sz val="10"/>
        <rFont val="Arial"/>
        <family val="2"/>
      </rPr>
      <t xml:space="preserve">
Sector: </t>
    </r>
    <r>
      <rPr>
        <sz val="10"/>
        <rFont val="Arial"/>
        <family val="2"/>
      </rPr>
      <t>Sechura, Chusis, Becara, Letira, Vice Km 28+500 - Km 50+343</t>
    </r>
  </si>
  <si>
    <r>
      <rPr>
        <b/>
        <sz val="10"/>
        <rFont val="Arial"/>
        <family val="2"/>
      </rPr>
      <t>Precipitaciones pluviales - Erosión de plataforma</t>
    </r>
    <r>
      <rPr>
        <sz val="10"/>
        <rFont val="Arial"/>
        <family val="2"/>
      </rPr>
      <t xml:space="preserve">
Debido a las precipitaciones pluviales, se produjo una deformación profunda (&gt;15 cm).
30.08.23. PVN Zonal Piura - Tumbes informa que realiza las coordinaciones y gestiones para la atención oportuna de la emergencia vial por deformación profunda de calzada por acción de las fuertes precipitaciones registradas producidas por el ciclón Yaku; por ello se ha dispuesto hacer el parchado profundo de los puntos afectados a lo largo del tramo señalado.</t>
    </r>
  </si>
  <si>
    <t xml:space="preserve">
Desde el 08 de marzo a las 00:00 hrs, debido a constantes precipitaciones pluviales se afectó el proveedor de energía eléctrica, dejando inoperativa las estaciones bases.
30.08.23. Con fecha 29.08.23 a las 15:00 horas, el Centro de Monitoreo de OSIPTEL, informó que detectó la afectación en 18 estaciónes bases : Amazonas (1), Áncash (4), Arequipa (1), Cajamarca (1),La Libertad (1), Lima (5), Loreto (1), Pasco (2), San Martin (2).
La Operadora informa que personal se encuentra en la zona trasladando banco de baterías.
</t>
  </si>
  <si>
    <t xml:space="preserve">
Amazonas
Ancash
Apurímac
Arequipa
Ayacucho
Cajamarca
Cusco
Huancavelica
Huánuco
Junín
La Libertad
Lambayeque
Lima
Loreto
Madre de Dios
Moquegua
Piura
San Martin
Tumbes
</t>
  </si>
  <si>
    <t>Desde el 08 de marzo a las 00:00 hrs, debido a constantes precipitaciones pluviales se afectó el proveedor de energía eléctrica, dejando inoperativa las estaciones bases.
30.08.23. Con fecha 29.08.23 a las 15:00 horas, el Centro de Monitoreo de OSIPTEL informó que detectó la afectación en 74 estaciónes bases: Amazonas (9), Áncash (2), Arequipa (1), Apurímac (1) Ayacucho (3), Cajamarca (7), Cusco (3), Huancavelica (4), Huánuco (8), Junín (4), La Libertad (3), Lambayeque (2), Lima (4), Loreto (8), Madre de Dios (1), Moquegua (1), Piura (5), San Martin (7), Tumbes (1), .
Asimismo, se recibió información de nodos afectados del servicio de Internet fijo según la información siguiente:Áncash (2) y Madre de Dios (1).
La Operadora informa que personal técnico se encuentra desplazándose a las localidades a fin de restablecer el servicio.</t>
  </si>
  <si>
    <t xml:space="preserve">Arequipa
Ayacucho
Cajamarca
Huánuco
La Libertad
Lima
Madre de Dios
Piura
</t>
  </si>
  <si>
    <t xml:space="preserve">Desde el 08 de marzo a las 00:00 hrs, debido a constantes precipitaciones pluviales se afectó el proveedor de energía eléctrica, dejando inoperativa las estaciones bases.
30.08.23. Con fecha 29.08.23 a las 15:00 horas, informó que detectó la afectación en 9 estaciónes bases: Arequipa (1), Ayacucho (1), Cajamarca (2),  Huánuco (1), La Libertad (1), Lima (1), Madre e Dios (1), Piura (1).
La Operadora informa que personal técnico se encuentra realizando las acciones correctivas necesarias, se está atendiendo de acuerdo a prioridades ya que por mal clima en la zona y las inundaciones no se tiene acceso.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</si>
</sst>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0">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7B7777"/>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63">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82" fillId="0" borderId="2" xfId="0" applyFont="1" applyBorder="1" applyAlignment="1">
      <alignment horizontal="left" vertical="center" wrapText="1"/>
    </xf>
    <xf numFmtId="0" fontId="1" fillId="11" borderId="2" xfId="0" applyFont="1" applyFill="1" applyBorder="1"/>
    <xf numFmtId="0" fontId="1" fillId="0" borderId="2" xfId="0" applyFont="1" applyBorder="1"/>
    <xf numFmtId="14" fontId="1" fillId="0" borderId="2" xfId="0" applyNumberFormat="1" applyFont="1" applyBorder="1"/>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107" fillId="3" borderId="10" xfId="0" applyFont="1" applyFill="1" applyBorder="1" applyAlignment="1">
      <alignment horizontal="center"/>
    </xf>
    <xf numFmtId="0" fontId="107" fillId="3" borderId="0" xfId="0" applyFont="1" applyFill="1" applyAlignment="1">
      <alignment horizontal="center"/>
    </xf>
    <xf numFmtId="0" fontId="88" fillId="0" borderId="0" xfId="7" applyFill="1" applyAlignment="1">
      <alignment horizontal="left" wrapText="1"/>
    </xf>
    <xf numFmtId="0" fontId="88" fillId="0" borderId="0" xfId="7" applyAlignment="1">
      <alignment horizontal="left"/>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xf numFmtId="164" fontId="87" fillId="13" borderId="6" xfId="3" applyNumberFormat="1" applyFont="1" applyFill="1" applyBorder="1" applyAlignment="1">
      <alignment horizontal="center" vertical="center" wrapText="1"/>
    </xf>
    <xf numFmtId="164" fontId="87" fillId="13" borderId="4" xfId="3" applyNumberFormat="1" applyFont="1" applyFill="1" applyBorder="1" applyAlignment="1">
      <alignment horizontal="center" vertical="center" wrapText="1"/>
    </xf>
    <xf numFmtId="164" fontId="87" fillId="13" borderId="7" xfId="3" applyNumberFormat="1" applyFont="1" applyFill="1" applyBorder="1" applyAlignment="1">
      <alignment horizontal="center" vertical="center" wrapText="1"/>
    </xf>
    <xf numFmtId="0" fontId="80" fillId="0" borderId="2" xfId="32625" applyFont="1" applyBorder="1" applyAlignment="1">
      <alignment horizontal="center" vertical="center"/>
    </xf>
    <xf numFmtId="14" fontId="85" fillId="0" borderId="2" xfId="3" applyNumberFormat="1" applyFont="1" applyFill="1" applyBorder="1" applyAlignment="1">
      <alignment horizontal="center" vertical="center" wrapText="1"/>
    </xf>
    <xf numFmtId="0" fontId="85" fillId="0" borderId="2" xfId="32627" applyFont="1" applyBorder="1" applyAlignment="1">
      <alignment horizontal="justify" vertical="center" wrapText="1"/>
    </xf>
    <xf numFmtId="14" fontId="88" fillId="0" borderId="2" xfId="7" applyNumberFormat="1" applyFill="1" applyBorder="1" applyAlignment="1">
      <alignment horizontal="center" vertical="center" wrapText="1"/>
    </xf>
    <xf numFmtId="0" fontId="85" fillId="0" borderId="2" xfId="32626" applyFont="1" applyBorder="1" applyAlignment="1">
      <alignment horizontal="justify" vertical="center" wrapText="1"/>
    </xf>
    <xf numFmtId="14" fontId="82" fillId="0" borderId="2" xfId="3" applyNumberFormat="1" applyFont="1" applyFill="1" applyBorder="1" applyAlignment="1">
      <alignment horizontal="left" vertical="center" wrapText="1"/>
    </xf>
    <xf numFmtId="0" fontId="80" fillId="0" borderId="2" xfId="710" applyNumberFormat="1" applyFont="1" applyFill="1" applyBorder="1" applyAlignment="1">
      <alignment horizontal="center" vertical="center"/>
    </xf>
    <xf numFmtId="0" fontId="85" fillId="0" borderId="2" xfId="16" applyNumberFormat="1" applyFont="1" applyFill="1" applyBorder="1" applyAlignment="1">
      <alignment horizontal="justify" vertical="center" wrapText="1"/>
    </xf>
    <xf numFmtId="164" fontId="89" fillId="0" borderId="2" xfId="3" applyNumberFormat="1" applyFont="1" applyFill="1" applyBorder="1" applyAlignment="1">
      <alignment horizontal="center" vertical="center" wrapText="1"/>
    </xf>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16B84A2A-4A64-4859-97DA-2861E9070A08}"/>
    <cellStyle name="Normal 2 2 2 2 5 5 2 2" xfId="1415" xr:uid="{00000000-0005-0000-0000-0000051A0000}"/>
    <cellStyle name="Normal 2 2 2 2 5 5 2 2 2" xfId="2825" xr:uid="{00000000-0005-0000-0000-0000061A0000}"/>
    <cellStyle name="Normal 2 2 2 2 5 5 2 2 2 2" xfId="5283" xr:uid="{00000000-0005-0000-0000-0000071A0000}"/>
    <cellStyle name="Normal 2 2 2 2 5 5 2 2 2 2 2" xfId="13429" xr:uid="{00000000-0005-0000-0000-0000081A0000}"/>
    <cellStyle name="Normal 2 2 2 2 5 5 2 2 2 2 2 2" xfId="29725" xr:uid="{00000000-0005-0000-0000-0000091A0000}"/>
    <cellStyle name="Normal 2 2 2 2 5 5 2 2 2 2 3" xfId="21579" xr:uid="{00000000-0005-0000-0000-00000A1A0000}"/>
    <cellStyle name="Normal 2 2 2 2 5 5 2 2 2 3" xfId="8124" xr:uid="{00000000-0005-0000-0000-00000B1A0000}"/>
    <cellStyle name="Normal 2 2 2 2 5 5 2 2 2 3 2" xfId="16270" xr:uid="{00000000-0005-0000-0000-00000C1A0000}"/>
    <cellStyle name="Normal 2 2 2 2 5 5 2 2 2 3 2 2" xfId="32566" xr:uid="{00000000-0005-0000-0000-00000D1A0000}"/>
    <cellStyle name="Normal 2 2 2 2 5 5 2 2 2 3 3" xfId="24420" xr:uid="{00000000-0005-0000-0000-00000E1A0000}"/>
    <cellStyle name="Normal 2 2 2 2 5 5 2 2 2 4" xfId="10971" xr:uid="{00000000-0005-0000-0000-00000F1A0000}"/>
    <cellStyle name="Normal 2 2 2 2 5 5 2 2 2 4 2" xfId="27267" xr:uid="{00000000-0005-0000-0000-0000101A0000}"/>
    <cellStyle name="Normal 2 2 2 2 5 5 2 2 2 5" xfId="19121" xr:uid="{00000000-0005-0000-0000-0000111A0000}"/>
    <cellStyle name="Normal 2 2 2 2 5 5 2 2 3" xfId="4065" xr:uid="{00000000-0005-0000-0000-0000121A0000}"/>
    <cellStyle name="Normal 2 2 2 2 5 5 2 2 3 2" xfId="12211" xr:uid="{00000000-0005-0000-0000-0000131A0000}"/>
    <cellStyle name="Normal 2 2 2 2 5 5 2 2 3 2 2" xfId="28507" xr:uid="{00000000-0005-0000-0000-0000141A0000}"/>
    <cellStyle name="Normal 2 2 2 2 5 5 2 2 3 3" xfId="20361" xr:uid="{00000000-0005-0000-0000-0000151A0000}"/>
    <cellStyle name="Normal 2 2 2 2 5 5 2 2 4" xfId="6714" xr:uid="{00000000-0005-0000-0000-0000161A0000}"/>
    <cellStyle name="Normal 2 2 2 2 5 5 2 2 4 2" xfId="14860" xr:uid="{00000000-0005-0000-0000-0000171A0000}"/>
    <cellStyle name="Normal 2 2 2 2 5 5 2 2 4 2 2" xfId="31156" xr:uid="{00000000-0005-0000-0000-0000181A0000}"/>
    <cellStyle name="Normal 2 2 2 2 5 5 2 2 4 3" xfId="23010" xr:uid="{00000000-0005-0000-0000-0000191A0000}"/>
    <cellStyle name="Normal 2 2 2 2 5 5 2 2 5" xfId="9561" xr:uid="{00000000-0005-0000-0000-00001A1A0000}"/>
    <cellStyle name="Normal 2 2 2 2 5 5 2 2 5 2" xfId="25857" xr:uid="{00000000-0005-0000-0000-00001B1A0000}"/>
    <cellStyle name="Normal 2 2 2 2 5 5 2 2 6" xfId="17711" xr:uid="{00000000-0005-0000-0000-00001C1A0000}"/>
    <cellStyle name="Normal 2 2 2 2 5 5 2 3" xfId="2120" xr:uid="{00000000-0005-0000-0000-00001D1A0000}"/>
    <cellStyle name="Normal 2 2 2 2 5 5 2 3 2" xfId="4674" xr:uid="{00000000-0005-0000-0000-00001E1A0000}"/>
    <cellStyle name="Normal 2 2 2 2 5 5 2 3 2 2" xfId="12820" xr:uid="{00000000-0005-0000-0000-00001F1A0000}"/>
    <cellStyle name="Normal 2 2 2 2 5 5 2 3 2 2 2" xfId="29116" xr:uid="{00000000-0005-0000-0000-0000201A0000}"/>
    <cellStyle name="Normal 2 2 2 2 5 5 2 3 2 3" xfId="20970" xr:uid="{00000000-0005-0000-0000-0000211A0000}"/>
    <cellStyle name="Normal 2 2 2 2 5 5 2 3 3" xfId="7419" xr:uid="{00000000-0005-0000-0000-0000221A0000}"/>
    <cellStyle name="Normal 2 2 2 2 5 5 2 3 3 2" xfId="15565" xr:uid="{00000000-0005-0000-0000-0000231A0000}"/>
    <cellStyle name="Normal 2 2 2 2 5 5 2 3 3 2 2" xfId="31861" xr:uid="{00000000-0005-0000-0000-0000241A0000}"/>
    <cellStyle name="Normal 2 2 2 2 5 5 2 3 3 3" xfId="23715" xr:uid="{00000000-0005-0000-0000-0000251A0000}"/>
    <cellStyle name="Normal 2 2 2 2 5 5 2 3 4" xfId="10266" xr:uid="{00000000-0005-0000-0000-0000261A0000}"/>
    <cellStyle name="Normal 2 2 2 2 5 5 2 3 4 2" xfId="26562" xr:uid="{00000000-0005-0000-0000-0000271A0000}"/>
    <cellStyle name="Normal 2 2 2 2 5 5 2 3 5" xfId="18416" xr:uid="{00000000-0005-0000-0000-0000281A0000}"/>
    <cellStyle name="Normal 2 2 2 2 5 5 2 4" xfId="2831" xr:uid="{00000000-0005-0000-0000-0000291A0000}"/>
    <cellStyle name="Normal 2 2 2 2 5 5 2 4 2" xfId="2834" xr:uid="{00000000-0005-0000-0000-00002A1A0000}"/>
    <cellStyle name="Normal 2 2 2 2 5 5 2 4 2 2" xfId="5291" xr:uid="{00000000-0005-0000-0000-00002B1A0000}"/>
    <cellStyle name="Normal 2 2 2 2 5 5 2 4 2 2 2" xfId="13437" xr:uid="{00000000-0005-0000-0000-00002C1A0000}"/>
    <cellStyle name="Normal 2 2 2 2 5 5 2 4 2 2 2 2" xfId="29733" xr:uid="{00000000-0005-0000-0000-00002D1A0000}"/>
    <cellStyle name="Normal 2 2 2 2 5 5 2 4 2 2 3" xfId="21587" xr:uid="{00000000-0005-0000-0000-00002E1A0000}"/>
    <cellStyle name="Normal 2 2 2 2 5 5 2 4 2 3" xfId="8133" xr:uid="{00000000-0005-0000-0000-00002F1A0000}"/>
    <cellStyle name="Normal 2 2 2 2 5 5 2 4 2 3 2" xfId="16279" xr:uid="{00000000-0005-0000-0000-0000301A0000}"/>
    <cellStyle name="Normal 2 2 2 2 5 5 2 4 2 3 2 2" xfId="32575" xr:uid="{00000000-0005-0000-0000-0000311A0000}"/>
    <cellStyle name="Normal 2 2 2 2 5 5 2 4 2 3 3" xfId="24429" xr:uid="{00000000-0005-0000-0000-0000321A0000}"/>
    <cellStyle name="Normal 2 2 2 2 5 5 2 4 2 4" xfId="10980" xr:uid="{00000000-0005-0000-0000-0000331A0000}"/>
    <cellStyle name="Normal 2 2 2 2 5 5 2 4 2 4 2" xfId="27276" xr:uid="{00000000-0005-0000-0000-0000341A0000}"/>
    <cellStyle name="Normal 2 2 2 2 5 5 2 4 2 5" xfId="19130" xr:uid="{00000000-0005-0000-0000-0000351A0000}"/>
    <cellStyle name="Normal 2 2 2 2 5 5 2 4 3" xfId="5288" xr:uid="{00000000-0005-0000-0000-0000361A0000}"/>
    <cellStyle name="Normal 2 2 2 2 5 5 2 4 3 2" xfId="13434" xr:uid="{00000000-0005-0000-0000-0000371A0000}"/>
    <cellStyle name="Normal 2 2 2 2 5 5 2 4 3 2 2" xfId="29730" xr:uid="{00000000-0005-0000-0000-0000381A0000}"/>
    <cellStyle name="Normal 2 2 2 2 5 5 2 4 3 3" xfId="21584" xr:uid="{00000000-0005-0000-0000-0000391A0000}"/>
    <cellStyle name="Normal 2 2 2 2 5 5 2 4 4" xfId="8130" xr:uid="{00000000-0005-0000-0000-00003A1A0000}"/>
    <cellStyle name="Normal 2 2 2 2 5 5 2 4 4 2" xfId="16276" xr:uid="{00000000-0005-0000-0000-00003B1A0000}"/>
    <cellStyle name="Normal 2 2 2 2 5 5 2 4 4 2 2" xfId="32572" xr:uid="{00000000-0005-0000-0000-00003C1A0000}"/>
    <cellStyle name="Normal 2 2 2 2 5 5 2 4 4 3" xfId="24426" xr:uid="{00000000-0005-0000-0000-00003D1A0000}"/>
    <cellStyle name="Normal 2 2 2 2 5 5 2 4 5" xfId="10977" xr:uid="{00000000-0005-0000-0000-00003E1A0000}"/>
    <cellStyle name="Normal 2 2 2 2 5 5 2 4 5 2" xfId="27273" xr:uid="{00000000-0005-0000-0000-00003F1A0000}"/>
    <cellStyle name="Normal 2 2 2 2 5 5 2 4 6" xfId="19127" xr:uid="{00000000-0005-0000-0000-0000401A0000}"/>
    <cellStyle name="Normal 2 2 2 2 5 5 2 4 7" xfId="32627" xr:uid="{357D52C0-E30B-4E2E-87DC-99C306BCD240}"/>
    <cellStyle name="Normal 2 2 2 2 5 5 2 5" xfId="2833" xr:uid="{00000000-0005-0000-0000-0000411A0000}"/>
    <cellStyle name="Normal 2 2 2 2 5 5 2 5 2" xfId="5290" xr:uid="{00000000-0005-0000-0000-0000421A0000}"/>
    <cellStyle name="Normal 2 2 2 2 5 5 2 5 2 2" xfId="13436" xr:uid="{00000000-0005-0000-0000-0000431A0000}"/>
    <cellStyle name="Normal 2 2 2 2 5 5 2 5 2 2 2" xfId="29732" xr:uid="{00000000-0005-0000-0000-0000441A0000}"/>
    <cellStyle name="Normal 2 2 2 2 5 5 2 5 2 3" xfId="21586" xr:uid="{00000000-0005-0000-0000-0000451A0000}"/>
    <cellStyle name="Normal 2 2 2 2 5 5 2 5 3" xfId="8132" xr:uid="{00000000-0005-0000-0000-0000461A0000}"/>
    <cellStyle name="Normal 2 2 2 2 5 5 2 5 3 2" xfId="16278" xr:uid="{00000000-0005-0000-0000-0000471A0000}"/>
    <cellStyle name="Normal 2 2 2 2 5 5 2 5 3 2 2" xfId="32574" xr:uid="{00000000-0005-0000-0000-0000481A0000}"/>
    <cellStyle name="Normal 2 2 2 2 5 5 2 5 3 3" xfId="24428" xr:uid="{00000000-0005-0000-0000-0000491A0000}"/>
    <cellStyle name="Normal 2 2 2 2 5 5 2 5 4" xfId="10979" xr:uid="{00000000-0005-0000-0000-00004A1A0000}"/>
    <cellStyle name="Normal 2 2 2 2 5 5 2 5 4 2" xfId="27275" xr:uid="{00000000-0005-0000-0000-00004B1A0000}"/>
    <cellStyle name="Normal 2 2 2 2 5 5 2 5 5" xfId="19129" xr:uid="{00000000-0005-0000-0000-00004C1A0000}"/>
    <cellStyle name="Normal 2 2 2 2 5 5 2 6" xfId="2837" xr:uid="{00000000-0005-0000-0000-00004D1A0000}"/>
    <cellStyle name="Normal 2 2 2 2 5 5 2 6 2" xfId="5294" xr:uid="{00000000-0005-0000-0000-00004E1A0000}"/>
    <cellStyle name="Normal 2 2 2 2 5 5 2 6 2 2" xfId="13440" xr:uid="{00000000-0005-0000-0000-00004F1A0000}"/>
    <cellStyle name="Normal 2 2 2 2 5 5 2 6 2 2 2" xfId="29736" xr:uid="{00000000-0005-0000-0000-0000501A0000}"/>
    <cellStyle name="Normal 2 2 2 2 5 5 2 6 2 3" xfId="21590" xr:uid="{00000000-0005-0000-0000-0000511A0000}"/>
    <cellStyle name="Normal 2 2 2 2 5 5 2 6 3" xfId="8136" xr:uid="{00000000-0005-0000-0000-0000521A0000}"/>
    <cellStyle name="Normal 2 2 2 2 5 5 2 6 3 2" xfId="16282" xr:uid="{00000000-0005-0000-0000-0000531A0000}"/>
    <cellStyle name="Normal 2 2 2 2 5 5 2 6 3 2 2" xfId="32578" xr:uid="{00000000-0005-0000-0000-0000541A0000}"/>
    <cellStyle name="Normal 2 2 2 2 5 5 2 6 3 3" xfId="24432" xr:uid="{00000000-0005-0000-0000-0000551A0000}"/>
    <cellStyle name="Normal 2 2 2 2 5 5 2 6 4" xfId="10983" xr:uid="{00000000-0005-0000-0000-0000561A0000}"/>
    <cellStyle name="Normal 2 2 2 2 5 5 2 6 4 2" xfId="27279" xr:uid="{00000000-0005-0000-0000-0000571A0000}"/>
    <cellStyle name="Normal 2 2 2 2 5 5 2 6 5" xfId="19133" xr:uid="{00000000-0005-0000-0000-0000581A0000}"/>
    <cellStyle name="Normal 2 2 2 2 5 5 2 6 6" xfId="32626" xr:uid="{7A045C2D-791A-4B17-BB63-DFD146D67EE7}"/>
    <cellStyle name="Normal 2 2 2 2 5 5 2 7" xfId="2839" xr:uid="{00000000-0005-0000-0000-0000591A0000}"/>
    <cellStyle name="Normal 2 2 2 2 5 5 2 7 2" xfId="2845" xr:uid="{00000000-0005-0000-0000-00005A1A0000}"/>
    <cellStyle name="Normal 2 2 2 2 5 5 2 7 2 2" xfId="5302" xr:uid="{00000000-0005-0000-0000-00005B1A0000}"/>
    <cellStyle name="Normal 2 2 2 2 5 5 2 7 2 2 2" xfId="13448" xr:uid="{00000000-0005-0000-0000-00005C1A0000}"/>
    <cellStyle name="Normal 2 2 2 2 5 5 2 7 2 2 2 2" xfId="29744" xr:uid="{00000000-0005-0000-0000-00005D1A0000}"/>
    <cellStyle name="Normal 2 2 2 2 5 5 2 7 2 2 3" xfId="21598" xr:uid="{00000000-0005-0000-0000-00005E1A0000}"/>
    <cellStyle name="Normal 2 2 2 2 5 5 2 7 2 3" xfId="8144" xr:uid="{00000000-0005-0000-0000-00005F1A0000}"/>
    <cellStyle name="Normal 2 2 2 2 5 5 2 7 2 3 2" xfId="16290" xr:uid="{00000000-0005-0000-0000-0000601A0000}"/>
    <cellStyle name="Normal 2 2 2 2 5 5 2 7 2 3 2 2" xfId="32586" xr:uid="{00000000-0005-0000-0000-0000611A0000}"/>
    <cellStyle name="Normal 2 2 2 2 5 5 2 7 2 3 3" xfId="24440" xr:uid="{00000000-0005-0000-0000-0000621A0000}"/>
    <cellStyle name="Normal 2 2 2 2 5 5 2 7 2 4" xfId="10991" xr:uid="{00000000-0005-0000-0000-0000631A0000}"/>
    <cellStyle name="Normal 2 2 2 2 5 5 2 7 2 4 2" xfId="27287" xr:uid="{00000000-0005-0000-0000-0000641A0000}"/>
    <cellStyle name="Normal 2 2 2 2 5 5 2 7 2 5" xfId="19141" xr:uid="{00000000-0005-0000-0000-0000651A0000}"/>
    <cellStyle name="Normal 2 2 2 2 5 5 2 7 3" xfId="5296" xr:uid="{00000000-0005-0000-0000-0000661A0000}"/>
    <cellStyle name="Normal 2 2 2 2 5 5 2 7 3 2" xfId="13442" xr:uid="{00000000-0005-0000-0000-0000671A0000}"/>
    <cellStyle name="Normal 2 2 2 2 5 5 2 7 3 2 2" xfId="29738" xr:uid="{00000000-0005-0000-0000-0000681A0000}"/>
    <cellStyle name="Normal 2 2 2 2 5 5 2 7 3 3" xfId="21592" xr:uid="{00000000-0005-0000-0000-0000691A0000}"/>
    <cellStyle name="Normal 2 2 2 2 5 5 2 7 4" xfId="8138" xr:uid="{00000000-0005-0000-0000-00006A1A0000}"/>
    <cellStyle name="Normal 2 2 2 2 5 5 2 7 4 2" xfId="16284" xr:uid="{00000000-0005-0000-0000-00006B1A0000}"/>
    <cellStyle name="Normal 2 2 2 2 5 5 2 7 4 2 2" xfId="32580" xr:uid="{00000000-0005-0000-0000-00006C1A0000}"/>
    <cellStyle name="Normal 2 2 2 2 5 5 2 7 4 3" xfId="24434" xr:uid="{00000000-0005-0000-0000-00006D1A0000}"/>
    <cellStyle name="Normal 2 2 2 2 5 5 2 7 5" xfId="10985" xr:uid="{00000000-0005-0000-0000-00006E1A0000}"/>
    <cellStyle name="Normal 2 2 2 2 5 5 2 7 5 2" xfId="27281" xr:uid="{00000000-0005-0000-0000-00006F1A0000}"/>
    <cellStyle name="Normal 2 2 2 2 5 5 2 7 6" xfId="19135" xr:uid="{00000000-0005-0000-0000-0000701A0000}"/>
    <cellStyle name="Normal 2 2 2 2 5 5 2 8" xfId="2843" xr:uid="{00000000-0005-0000-0000-0000711A0000}"/>
    <cellStyle name="Normal 2 2 2 2 5 5 2 8 2" xfId="5300" xr:uid="{00000000-0005-0000-0000-0000721A0000}"/>
    <cellStyle name="Normal 2 2 2 2 5 5 2 8 2 2" xfId="13446" xr:uid="{00000000-0005-0000-0000-0000731A0000}"/>
    <cellStyle name="Normal 2 2 2 2 5 5 2 8 2 2 2" xfId="29742" xr:uid="{00000000-0005-0000-0000-0000741A0000}"/>
    <cellStyle name="Normal 2 2 2 2 5 5 2 8 2 3" xfId="21596" xr:uid="{00000000-0005-0000-0000-0000751A0000}"/>
    <cellStyle name="Normal 2 2 2 2 5 5 2 8 3" xfId="8142" xr:uid="{00000000-0005-0000-0000-0000761A0000}"/>
    <cellStyle name="Normal 2 2 2 2 5 5 2 8 3 2" xfId="16288" xr:uid="{00000000-0005-0000-0000-0000771A0000}"/>
    <cellStyle name="Normal 2 2 2 2 5 5 2 8 3 2 2" xfId="32584" xr:uid="{00000000-0005-0000-0000-0000781A0000}"/>
    <cellStyle name="Normal 2 2 2 2 5 5 2 8 3 3" xfId="24438" xr:uid="{00000000-0005-0000-0000-0000791A0000}"/>
    <cellStyle name="Normal 2 2 2 2 5 5 2 8 4" xfId="10989" xr:uid="{00000000-0005-0000-0000-00007A1A0000}"/>
    <cellStyle name="Normal 2 2 2 2 5 5 2 8 4 2" xfId="27285" xr:uid="{00000000-0005-0000-0000-00007B1A0000}"/>
    <cellStyle name="Normal 2 2 2 2 5 5 2 8 5" xfId="19139" xr:uid="{00000000-0005-0000-0000-00007C1A0000}"/>
    <cellStyle name="Normal 2 2 2 2 5 5 2 9" xfId="2847" xr:uid="{00000000-0005-0000-0000-00007D1A0000}"/>
    <cellStyle name="Normal 2 2 2 2 5 5 2 9 2" xfId="5304" xr:uid="{00000000-0005-0000-0000-00007E1A0000}"/>
    <cellStyle name="Normal 2 2 2 2 5 5 2 9 2 2" xfId="13450" xr:uid="{00000000-0005-0000-0000-00007F1A0000}"/>
    <cellStyle name="Normal 2 2 2 2 5 5 2 9 2 2 2" xfId="29746" xr:uid="{00000000-0005-0000-0000-0000801A0000}"/>
    <cellStyle name="Normal 2 2 2 2 5 5 2 9 2 3" xfId="21600" xr:uid="{00000000-0005-0000-0000-0000811A0000}"/>
    <cellStyle name="Normal 2 2 2 2 5 5 2 9 3" xfId="8146" xr:uid="{00000000-0005-0000-0000-0000821A0000}"/>
    <cellStyle name="Normal 2 2 2 2 5 5 2 9 3 2" xfId="16292" xr:uid="{00000000-0005-0000-0000-0000831A0000}"/>
    <cellStyle name="Normal 2 2 2 2 5 5 2 9 3 2 2" xfId="32588" xr:uid="{00000000-0005-0000-0000-0000841A0000}"/>
    <cellStyle name="Normal 2 2 2 2 5 5 2 9 3 3" xfId="24442" xr:uid="{00000000-0005-0000-0000-0000851A0000}"/>
    <cellStyle name="Normal 2 2 2 2 5 5 2 9 4" xfId="10993" xr:uid="{00000000-0005-0000-0000-0000861A0000}"/>
    <cellStyle name="Normal 2 2 2 2 5 5 2 9 4 2" xfId="27289" xr:uid="{00000000-0005-0000-0000-0000871A0000}"/>
    <cellStyle name="Normal 2 2 2 2 5 5 2 9 5" xfId="19143" xr:uid="{00000000-0005-0000-0000-0000881A0000}"/>
    <cellStyle name="Normal 2 2 2 2 5 5 3" xfId="1145" xr:uid="{00000000-0005-0000-0000-0000891A0000}"/>
    <cellStyle name="Normal 2 2 2 2 5 5 3 2" xfId="2555" xr:uid="{00000000-0005-0000-0000-00008A1A0000}"/>
    <cellStyle name="Normal 2 2 2 2 5 5 3 2 2" xfId="5045" xr:uid="{00000000-0005-0000-0000-00008B1A0000}"/>
    <cellStyle name="Normal 2 2 2 2 5 5 3 2 2 2" xfId="13191" xr:uid="{00000000-0005-0000-0000-00008C1A0000}"/>
    <cellStyle name="Normal 2 2 2 2 5 5 3 2 2 2 2" xfId="29487" xr:uid="{00000000-0005-0000-0000-00008D1A0000}"/>
    <cellStyle name="Normal 2 2 2 2 5 5 3 2 2 3" xfId="21341" xr:uid="{00000000-0005-0000-0000-00008E1A0000}"/>
    <cellStyle name="Normal 2 2 2 2 5 5 3 2 3" xfId="7854" xr:uid="{00000000-0005-0000-0000-00008F1A0000}"/>
    <cellStyle name="Normal 2 2 2 2 5 5 3 2 3 2" xfId="16000" xr:uid="{00000000-0005-0000-0000-0000901A0000}"/>
    <cellStyle name="Normal 2 2 2 2 5 5 3 2 3 2 2" xfId="32296" xr:uid="{00000000-0005-0000-0000-0000911A0000}"/>
    <cellStyle name="Normal 2 2 2 2 5 5 3 2 3 3" xfId="24150" xr:uid="{00000000-0005-0000-0000-0000921A0000}"/>
    <cellStyle name="Normal 2 2 2 2 5 5 3 2 4" xfId="10701" xr:uid="{00000000-0005-0000-0000-0000931A0000}"/>
    <cellStyle name="Normal 2 2 2 2 5 5 3 2 4 2" xfId="26997" xr:uid="{00000000-0005-0000-0000-0000941A0000}"/>
    <cellStyle name="Normal 2 2 2 2 5 5 3 2 5" xfId="18851" xr:uid="{00000000-0005-0000-0000-0000951A0000}"/>
    <cellStyle name="Normal 2 2 2 2 5 5 3 3" xfId="3827" xr:uid="{00000000-0005-0000-0000-0000961A0000}"/>
    <cellStyle name="Normal 2 2 2 2 5 5 3 3 2" xfId="11973" xr:uid="{00000000-0005-0000-0000-0000971A0000}"/>
    <cellStyle name="Normal 2 2 2 2 5 5 3 3 2 2" xfId="28269" xr:uid="{00000000-0005-0000-0000-0000981A0000}"/>
    <cellStyle name="Normal 2 2 2 2 5 5 3 3 3" xfId="20123" xr:uid="{00000000-0005-0000-0000-0000991A0000}"/>
    <cellStyle name="Normal 2 2 2 2 5 5 3 4" xfId="6444" xr:uid="{00000000-0005-0000-0000-00009A1A0000}"/>
    <cellStyle name="Normal 2 2 2 2 5 5 3 4 2" xfId="14590" xr:uid="{00000000-0005-0000-0000-00009B1A0000}"/>
    <cellStyle name="Normal 2 2 2 2 5 5 3 4 2 2" xfId="30886" xr:uid="{00000000-0005-0000-0000-00009C1A0000}"/>
    <cellStyle name="Normal 2 2 2 2 5 5 3 4 3" xfId="22740" xr:uid="{00000000-0005-0000-0000-00009D1A0000}"/>
    <cellStyle name="Normal 2 2 2 2 5 5 3 5" xfId="9291" xr:uid="{00000000-0005-0000-0000-00009E1A0000}"/>
    <cellStyle name="Normal 2 2 2 2 5 5 3 5 2" xfId="25587" xr:uid="{00000000-0005-0000-0000-00009F1A0000}"/>
    <cellStyle name="Normal 2 2 2 2 5 5 3 6" xfId="17441" xr:uid="{00000000-0005-0000-0000-0000A01A0000}"/>
    <cellStyle name="Normal 2 2 2 2 5 5 4" xfId="1850" xr:uid="{00000000-0005-0000-0000-0000A11A0000}"/>
    <cellStyle name="Normal 2 2 2 2 5 5 4 2" xfId="4436" xr:uid="{00000000-0005-0000-0000-0000A21A0000}"/>
    <cellStyle name="Normal 2 2 2 2 5 5 4 2 2" xfId="12582" xr:uid="{00000000-0005-0000-0000-0000A31A0000}"/>
    <cellStyle name="Normal 2 2 2 2 5 5 4 2 2 2" xfId="28878" xr:uid="{00000000-0005-0000-0000-0000A41A0000}"/>
    <cellStyle name="Normal 2 2 2 2 5 5 4 2 3" xfId="20732" xr:uid="{00000000-0005-0000-0000-0000A51A0000}"/>
    <cellStyle name="Normal 2 2 2 2 5 5 4 3" xfId="7149" xr:uid="{00000000-0005-0000-0000-0000A61A0000}"/>
    <cellStyle name="Normal 2 2 2 2 5 5 4 3 2" xfId="15295" xr:uid="{00000000-0005-0000-0000-0000A71A0000}"/>
    <cellStyle name="Normal 2 2 2 2 5 5 4 3 2 2" xfId="31591" xr:uid="{00000000-0005-0000-0000-0000A81A0000}"/>
    <cellStyle name="Normal 2 2 2 2 5 5 4 3 3" xfId="23445" xr:uid="{00000000-0005-0000-0000-0000A91A0000}"/>
    <cellStyle name="Normal 2 2 2 2 5 5 4 4" xfId="9996" xr:uid="{00000000-0005-0000-0000-0000AA1A0000}"/>
    <cellStyle name="Normal 2 2 2 2 5 5 4 4 2" xfId="26292" xr:uid="{00000000-0005-0000-0000-0000AB1A0000}"/>
    <cellStyle name="Normal 2 2 2 2 5 5 4 5" xfId="18146" xr:uid="{00000000-0005-0000-0000-0000AC1A0000}"/>
    <cellStyle name="Normal 2 2 2 2 5 5 5" xfId="3218" xr:uid="{00000000-0005-0000-0000-0000AD1A0000}"/>
    <cellStyle name="Normal 2 2 2 2 5 5 5 2" xfId="11364" xr:uid="{00000000-0005-0000-0000-0000AE1A0000}"/>
    <cellStyle name="Normal 2 2 2 2 5 5 5 2 2" xfId="27660" xr:uid="{00000000-0005-0000-0000-0000AF1A0000}"/>
    <cellStyle name="Normal 2 2 2 2 5 5 5 3" xfId="19514" xr:uid="{00000000-0005-0000-0000-0000B01A0000}"/>
    <cellStyle name="Normal 2 2 2 2 5 5 6" xfId="5739" xr:uid="{00000000-0005-0000-0000-0000B11A0000}"/>
    <cellStyle name="Normal 2 2 2 2 5 5 6 2" xfId="13885" xr:uid="{00000000-0005-0000-0000-0000B21A0000}"/>
    <cellStyle name="Normal 2 2 2 2 5 5 6 2 2" xfId="30181" xr:uid="{00000000-0005-0000-0000-0000B31A0000}"/>
    <cellStyle name="Normal 2 2 2 2 5 5 6 3" xfId="22035" xr:uid="{00000000-0005-0000-0000-0000B41A0000}"/>
    <cellStyle name="Normal 2 2 2 2 5 5 7" xfId="8586" xr:uid="{00000000-0005-0000-0000-0000B51A0000}"/>
    <cellStyle name="Normal 2 2 2 2 5 5 7 2" xfId="24882" xr:uid="{00000000-0005-0000-0000-0000B61A0000}"/>
    <cellStyle name="Normal 2 2 2 2 5 5 8" xfId="16736" xr:uid="{00000000-0005-0000-0000-0000B71A0000}"/>
    <cellStyle name="Normal 2 2 2 2 5 6" xfId="708" xr:uid="{00000000-0005-0000-0000-0000B81A0000}"/>
    <cellStyle name="Normal 2 2 2 2 5 6 2" xfId="1413" xr:uid="{00000000-0005-0000-0000-0000B91A0000}"/>
    <cellStyle name="Normal 2 2 2 2 5 6 2 2" xfId="2823" xr:uid="{00000000-0005-0000-0000-0000BA1A0000}"/>
    <cellStyle name="Normal 2 2 2 2 5 6 2 2 2" xfId="5281" xr:uid="{00000000-0005-0000-0000-0000BB1A0000}"/>
    <cellStyle name="Normal 2 2 2 2 5 6 2 2 2 2" xfId="13427" xr:uid="{00000000-0005-0000-0000-0000BC1A0000}"/>
    <cellStyle name="Normal 2 2 2 2 5 6 2 2 2 2 2" xfId="29723" xr:uid="{00000000-0005-0000-0000-0000BD1A0000}"/>
    <cellStyle name="Normal 2 2 2 2 5 6 2 2 2 3" xfId="21577" xr:uid="{00000000-0005-0000-0000-0000BE1A0000}"/>
    <cellStyle name="Normal 2 2 2 2 5 6 2 2 3" xfId="8122" xr:uid="{00000000-0005-0000-0000-0000BF1A0000}"/>
    <cellStyle name="Normal 2 2 2 2 5 6 2 2 3 2" xfId="16268" xr:uid="{00000000-0005-0000-0000-0000C01A0000}"/>
    <cellStyle name="Normal 2 2 2 2 5 6 2 2 3 2 2" xfId="32564" xr:uid="{00000000-0005-0000-0000-0000C11A0000}"/>
    <cellStyle name="Normal 2 2 2 2 5 6 2 2 3 3" xfId="24418" xr:uid="{00000000-0005-0000-0000-0000C21A0000}"/>
    <cellStyle name="Normal 2 2 2 2 5 6 2 2 4" xfId="10969" xr:uid="{00000000-0005-0000-0000-0000C31A0000}"/>
    <cellStyle name="Normal 2 2 2 2 5 6 2 2 4 2" xfId="27265" xr:uid="{00000000-0005-0000-0000-0000C41A0000}"/>
    <cellStyle name="Normal 2 2 2 2 5 6 2 2 5" xfId="19119" xr:uid="{00000000-0005-0000-0000-0000C51A0000}"/>
    <cellStyle name="Normal 2 2 2 2 5 6 2 3" xfId="4063" xr:uid="{00000000-0005-0000-0000-0000C61A0000}"/>
    <cellStyle name="Normal 2 2 2 2 5 6 2 3 2" xfId="12209" xr:uid="{00000000-0005-0000-0000-0000C71A0000}"/>
    <cellStyle name="Normal 2 2 2 2 5 6 2 3 2 2" xfId="28505" xr:uid="{00000000-0005-0000-0000-0000C81A0000}"/>
    <cellStyle name="Normal 2 2 2 2 5 6 2 3 3" xfId="20359" xr:uid="{00000000-0005-0000-0000-0000C91A0000}"/>
    <cellStyle name="Normal 2 2 2 2 5 6 2 4" xfId="6712" xr:uid="{00000000-0005-0000-0000-0000CA1A0000}"/>
    <cellStyle name="Normal 2 2 2 2 5 6 2 4 2" xfId="14858" xr:uid="{00000000-0005-0000-0000-0000CB1A0000}"/>
    <cellStyle name="Normal 2 2 2 2 5 6 2 4 2 2" xfId="31154" xr:uid="{00000000-0005-0000-0000-0000CC1A0000}"/>
    <cellStyle name="Normal 2 2 2 2 5 6 2 4 3" xfId="23008" xr:uid="{00000000-0005-0000-0000-0000CD1A0000}"/>
    <cellStyle name="Normal 2 2 2 2 5 6 2 5" xfId="9559" xr:uid="{00000000-0005-0000-0000-0000CE1A0000}"/>
    <cellStyle name="Normal 2 2 2 2 5 6 2 5 2" xfId="25855" xr:uid="{00000000-0005-0000-0000-0000CF1A0000}"/>
    <cellStyle name="Normal 2 2 2 2 5 6 2 6" xfId="17709" xr:uid="{00000000-0005-0000-0000-0000D01A0000}"/>
    <cellStyle name="Normal 2 2 2 2 5 6 3" xfId="2118" xr:uid="{00000000-0005-0000-0000-0000D11A0000}"/>
    <cellStyle name="Normal 2 2 2 2 5 6 3 2" xfId="4672" xr:uid="{00000000-0005-0000-0000-0000D21A0000}"/>
    <cellStyle name="Normal 2 2 2 2 5 6 3 2 2" xfId="12818" xr:uid="{00000000-0005-0000-0000-0000D31A0000}"/>
    <cellStyle name="Normal 2 2 2 2 5 6 3 2 2 2" xfId="29114" xr:uid="{00000000-0005-0000-0000-0000D41A0000}"/>
    <cellStyle name="Normal 2 2 2 2 5 6 3 2 3" xfId="20968" xr:uid="{00000000-0005-0000-0000-0000D51A0000}"/>
    <cellStyle name="Normal 2 2 2 2 5 6 3 3" xfId="7417" xr:uid="{00000000-0005-0000-0000-0000D61A0000}"/>
    <cellStyle name="Normal 2 2 2 2 5 6 3 3 2" xfId="15563" xr:uid="{00000000-0005-0000-0000-0000D71A0000}"/>
    <cellStyle name="Normal 2 2 2 2 5 6 3 3 2 2" xfId="31859" xr:uid="{00000000-0005-0000-0000-0000D81A0000}"/>
    <cellStyle name="Normal 2 2 2 2 5 6 3 3 3" xfId="23713" xr:uid="{00000000-0005-0000-0000-0000D91A0000}"/>
    <cellStyle name="Normal 2 2 2 2 5 6 3 4" xfId="10264" xr:uid="{00000000-0005-0000-0000-0000DA1A0000}"/>
    <cellStyle name="Normal 2 2 2 2 5 6 3 4 2" xfId="26560" xr:uid="{00000000-0005-0000-0000-0000DB1A0000}"/>
    <cellStyle name="Normal 2 2 2 2 5 6 3 5" xfId="18414" xr:uid="{00000000-0005-0000-0000-0000DC1A0000}"/>
    <cellStyle name="Normal 2 2 2 2 5 6 4" xfId="2841" xr:uid="{00000000-0005-0000-0000-0000DD1A0000}"/>
    <cellStyle name="Normal 2 2 2 2 5 6 4 2" xfId="5298" xr:uid="{00000000-0005-0000-0000-0000DE1A0000}"/>
    <cellStyle name="Normal 2 2 2 2 5 6 4 2 2" xfId="13444" xr:uid="{00000000-0005-0000-0000-0000DF1A0000}"/>
    <cellStyle name="Normal 2 2 2 2 5 6 4 2 2 2" xfId="29740" xr:uid="{00000000-0005-0000-0000-0000E01A0000}"/>
    <cellStyle name="Normal 2 2 2 2 5 6 4 2 3" xfId="21594" xr:uid="{00000000-0005-0000-0000-0000E11A0000}"/>
    <cellStyle name="Normal 2 2 2 2 5 6 4 3" xfId="8140" xr:uid="{00000000-0005-0000-0000-0000E21A0000}"/>
    <cellStyle name="Normal 2 2 2 2 5 6 4 3 2" xfId="16286" xr:uid="{00000000-0005-0000-0000-0000E31A0000}"/>
    <cellStyle name="Normal 2 2 2 2 5 6 4 3 2 2" xfId="32582" xr:uid="{00000000-0005-0000-0000-0000E41A0000}"/>
    <cellStyle name="Normal 2 2 2 2 5 6 4 3 3" xfId="24436" xr:uid="{00000000-0005-0000-0000-0000E51A0000}"/>
    <cellStyle name="Normal 2 2 2 2 5 6 4 4" xfId="10987" xr:uid="{00000000-0005-0000-0000-0000E61A0000}"/>
    <cellStyle name="Normal 2 2 2 2 5 6 4 4 2" xfId="27283" xr:uid="{00000000-0005-0000-0000-0000E71A0000}"/>
    <cellStyle name="Normal 2 2 2 2 5 6 4 5" xfId="19137" xr:uid="{00000000-0005-0000-0000-0000E81A0000}"/>
    <cellStyle name="Normal 2 2 2 2 5 6 5" xfId="3454" xr:uid="{00000000-0005-0000-0000-0000E91A0000}"/>
    <cellStyle name="Normal 2 2 2 2 5 6 5 2" xfId="11600" xr:uid="{00000000-0005-0000-0000-0000EA1A0000}"/>
    <cellStyle name="Normal 2 2 2 2 5 6 5 2 2" xfId="27896" xr:uid="{00000000-0005-0000-0000-0000EB1A0000}"/>
    <cellStyle name="Normal 2 2 2 2 5 6 5 3" xfId="19750" xr:uid="{00000000-0005-0000-0000-0000EC1A0000}"/>
    <cellStyle name="Normal 2 2 2 2 5 6 6" xfId="6007" xr:uid="{00000000-0005-0000-0000-0000ED1A0000}"/>
    <cellStyle name="Normal 2 2 2 2 5 6 6 2" xfId="14153" xr:uid="{00000000-0005-0000-0000-0000EE1A0000}"/>
    <cellStyle name="Normal 2 2 2 2 5 6 6 2 2" xfId="30449" xr:uid="{00000000-0005-0000-0000-0000EF1A0000}"/>
    <cellStyle name="Normal 2 2 2 2 5 6 6 3" xfId="22303" xr:uid="{00000000-0005-0000-0000-0000F01A0000}"/>
    <cellStyle name="Normal 2 2 2 2 5 6 7" xfId="8854" xr:uid="{00000000-0005-0000-0000-0000F11A0000}"/>
    <cellStyle name="Normal 2 2 2 2 5 6 7 2" xfId="25150" xr:uid="{00000000-0005-0000-0000-0000F21A0000}"/>
    <cellStyle name="Normal 2 2 2 2 5 6 8" xfId="17004" xr:uid="{00000000-0005-0000-0000-0000F31A0000}"/>
    <cellStyle name="Normal 2 2 2 2 5 7" xfId="801" xr:uid="{00000000-0005-0000-0000-0000F41A0000}"/>
    <cellStyle name="Normal 2 2 2 2 5 7 2" xfId="2211" xr:uid="{00000000-0005-0000-0000-0000F51A0000}"/>
    <cellStyle name="Normal 2 2 2 2 5 7 2 2" xfId="4749" xr:uid="{00000000-0005-0000-0000-0000F61A0000}"/>
    <cellStyle name="Normal 2 2 2 2 5 7 2 2 2" xfId="12895" xr:uid="{00000000-0005-0000-0000-0000F71A0000}"/>
    <cellStyle name="Normal 2 2 2 2 5 7 2 2 2 2" xfId="29191" xr:uid="{00000000-0005-0000-0000-0000F81A0000}"/>
    <cellStyle name="Normal 2 2 2 2 5 7 2 2 3" xfId="21045" xr:uid="{00000000-0005-0000-0000-0000F91A0000}"/>
    <cellStyle name="Normal 2 2 2 2 5 7 2 3" xfId="7510" xr:uid="{00000000-0005-0000-0000-0000FA1A0000}"/>
    <cellStyle name="Normal 2 2 2 2 5 7 2 3 2" xfId="15656" xr:uid="{00000000-0005-0000-0000-0000FB1A0000}"/>
    <cellStyle name="Normal 2 2 2 2 5 7 2 3 2 2" xfId="31952" xr:uid="{00000000-0005-0000-0000-0000FC1A0000}"/>
    <cellStyle name="Normal 2 2 2 2 5 7 2 3 3" xfId="23806" xr:uid="{00000000-0005-0000-0000-0000FD1A0000}"/>
    <cellStyle name="Normal 2 2 2 2 5 7 2 4" xfId="10357" xr:uid="{00000000-0005-0000-0000-0000FE1A0000}"/>
    <cellStyle name="Normal 2 2 2 2 5 7 2 4 2" xfId="26653" xr:uid="{00000000-0005-0000-0000-0000FF1A0000}"/>
    <cellStyle name="Normal 2 2 2 2 5 7 2 5" xfId="18507" xr:uid="{00000000-0005-0000-0000-0000001B0000}"/>
    <cellStyle name="Normal 2 2 2 2 5 7 3" xfId="3531" xr:uid="{00000000-0005-0000-0000-0000011B0000}"/>
    <cellStyle name="Normal 2 2 2 2 5 7 3 2" xfId="11677" xr:uid="{00000000-0005-0000-0000-0000021B0000}"/>
    <cellStyle name="Normal 2 2 2 2 5 7 3 2 2" xfId="27973" xr:uid="{00000000-0005-0000-0000-0000031B0000}"/>
    <cellStyle name="Normal 2 2 2 2 5 7 3 3" xfId="19827" xr:uid="{00000000-0005-0000-0000-0000041B0000}"/>
    <cellStyle name="Normal 2 2 2 2 5 7 4" xfId="6100" xr:uid="{00000000-0005-0000-0000-0000051B0000}"/>
    <cellStyle name="Normal 2 2 2 2 5 7 4 2" xfId="14246" xr:uid="{00000000-0005-0000-0000-0000061B0000}"/>
    <cellStyle name="Normal 2 2 2 2 5 7 4 2 2" xfId="30542" xr:uid="{00000000-0005-0000-0000-0000071B0000}"/>
    <cellStyle name="Normal 2 2 2 2 5 7 4 3" xfId="22396" xr:uid="{00000000-0005-0000-0000-0000081B0000}"/>
    <cellStyle name="Normal 2 2 2 2 5 7 5" xfId="8947" xr:uid="{00000000-0005-0000-0000-0000091B0000}"/>
    <cellStyle name="Normal 2 2 2 2 5 7 5 2" xfId="25243" xr:uid="{00000000-0005-0000-0000-00000A1B0000}"/>
    <cellStyle name="Normal 2 2 2 2 5 7 6" xfId="17097" xr:uid="{00000000-0005-0000-0000-00000B1B0000}"/>
    <cellStyle name="Normal 2 2 2 2 5 8" xfId="1506" xr:uid="{00000000-0005-0000-0000-00000C1B0000}"/>
    <cellStyle name="Normal 2 2 2 2 5 8 2" xfId="4140" xr:uid="{00000000-0005-0000-0000-00000D1B0000}"/>
    <cellStyle name="Normal 2 2 2 2 5 8 2 2" xfId="12286" xr:uid="{00000000-0005-0000-0000-00000E1B0000}"/>
    <cellStyle name="Normal 2 2 2 2 5 8 2 2 2" xfId="28582" xr:uid="{00000000-0005-0000-0000-00000F1B0000}"/>
    <cellStyle name="Normal 2 2 2 2 5 8 2 3" xfId="20436" xr:uid="{00000000-0005-0000-0000-0000101B0000}"/>
    <cellStyle name="Normal 2 2 2 2 5 8 3" xfId="6805" xr:uid="{00000000-0005-0000-0000-0000111B0000}"/>
    <cellStyle name="Normal 2 2 2 2 5 8 3 2" xfId="14951" xr:uid="{00000000-0005-0000-0000-0000121B0000}"/>
    <cellStyle name="Normal 2 2 2 2 5 8 3 2 2" xfId="31247" xr:uid="{00000000-0005-0000-0000-0000131B0000}"/>
    <cellStyle name="Normal 2 2 2 2 5 8 3 3" xfId="23101" xr:uid="{00000000-0005-0000-0000-0000141B0000}"/>
    <cellStyle name="Normal 2 2 2 2 5 8 4" xfId="9652" xr:uid="{00000000-0005-0000-0000-0000151B0000}"/>
    <cellStyle name="Normal 2 2 2 2 5 8 4 2" xfId="25948" xr:uid="{00000000-0005-0000-0000-0000161B0000}"/>
    <cellStyle name="Normal 2 2 2 2 5 8 5" xfId="17802" xr:uid="{00000000-0005-0000-0000-0000171B0000}"/>
    <cellStyle name="Normal 2 2 2 2 5 9" xfId="2922" xr:uid="{00000000-0005-0000-0000-0000181B0000}"/>
    <cellStyle name="Normal 2 2 2 2 5 9 2" xfId="11068" xr:uid="{00000000-0005-0000-0000-0000191B0000}"/>
    <cellStyle name="Normal 2 2 2 2 5 9 2 2" xfId="27364" xr:uid="{00000000-0005-0000-0000-00001A1B0000}"/>
    <cellStyle name="Normal 2 2 2 2 5 9 3" xfId="19218" xr:uid="{00000000-0005-0000-0000-00001B1B0000}"/>
    <cellStyle name="Normal 2 2 2 2 6" xfId="106" xr:uid="{00000000-0005-0000-0000-00001C1B0000}"/>
    <cellStyle name="Normal 2 2 2 2 6 2" xfId="450" xr:uid="{00000000-0005-0000-0000-00001D1B0000}"/>
    <cellStyle name="Normal 2 2 2 2 6 2 2" xfId="1156" xr:uid="{00000000-0005-0000-0000-00001E1B0000}"/>
    <cellStyle name="Normal 2 2 2 2 6 2 2 2" xfId="2566" xr:uid="{00000000-0005-0000-0000-00001F1B0000}"/>
    <cellStyle name="Normal 2 2 2 2 6 2 2 2 2" xfId="5054" xr:uid="{00000000-0005-0000-0000-0000201B0000}"/>
    <cellStyle name="Normal 2 2 2 2 6 2 2 2 2 2" xfId="13200" xr:uid="{00000000-0005-0000-0000-0000211B0000}"/>
    <cellStyle name="Normal 2 2 2 2 6 2 2 2 2 2 2" xfId="29496" xr:uid="{00000000-0005-0000-0000-0000221B0000}"/>
    <cellStyle name="Normal 2 2 2 2 6 2 2 2 2 3" xfId="21350" xr:uid="{00000000-0005-0000-0000-0000231B0000}"/>
    <cellStyle name="Normal 2 2 2 2 6 2 2 2 3" xfId="7865" xr:uid="{00000000-0005-0000-0000-0000241B0000}"/>
    <cellStyle name="Normal 2 2 2 2 6 2 2 2 3 2" xfId="16011" xr:uid="{00000000-0005-0000-0000-0000251B0000}"/>
    <cellStyle name="Normal 2 2 2 2 6 2 2 2 3 2 2" xfId="32307" xr:uid="{00000000-0005-0000-0000-0000261B0000}"/>
    <cellStyle name="Normal 2 2 2 2 6 2 2 2 3 3" xfId="24161" xr:uid="{00000000-0005-0000-0000-0000271B0000}"/>
    <cellStyle name="Normal 2 2 2 2 6 2 2 2 4" xfId="10712" xr:uid="{00000000-0005-0000-0000-0000281B0000}"/>
    <cellStyle name="Normal 2 2 2 2 6 2 2 2 4 2" xfId="27008" xr:uid="{00000000-0005-0000-0000-0000291B0000}"/>
    <cellStyle name="Normal 2 2 2 2 6 2 2 2 5" xfId="18862" xr:uid="{00000000-0005-0000-0000-00002A1B0000}"/>
    <cellStyle name="Normal 2 2 2 2 6 2 2 3" xfId="3836" xr:uid="{00000000-0005-0000-0000-00002B1B0000}"/>
    <cellStyle name="Normal 2 2 2 2 6 2 2 3 2" xfId="11982" xr:uid="{00000000-0005-0000-0000-00002C1B0000}"/>
    <cellStyle name="Normal 2 2 2 2 6 2 2 3 2 2" xfId="28278" xr:uid="{00000000-0005-0000-0000-00002D1B0000}"/>
    <cellStyle name="Normal 2 2 2 2 6 2 2 3 3" xfId="20132" xr:uid="{00000000-0005-0000-0000-00002E1B0000}"/>
    <cellStyle name="Normal 2 2 2 2 6 2 2 4" xfId="6455" xr:uid="{00000000-0005-0000-0000-00002F1B0000}"/>
    <cellStyle name="Normal 2 2 2 2 6 2 2 4 2" xfId="14601" xr:uid="{00000000-0005-0000-0000-0000301B0000}"/>
    <cellStyle name="Normal 2 2 2 2 6 2 2 4 2 2" xfId="30897" xr:uid="{00000000-0005-0000-0000-0000311B0000}"/>
    <cellStyle name="Normal 2 2 2 2 6 2 2 4 3" xfId="22751" xr:uid="{00000000-0005-0000-0000-0000321B0000}"/>
    <cellStyle name="Normal 2 2 2 2 6 2 2 5" xfId="9302" xr:uid="{00000000-0005-0000-0000-0000331B0000}"/>
    <cellStyle name="Normal 2 2 2 2 6 2 2 5 2" xfId="25598" xr:uid="{00000000-0005-0000-0000-0000341B0000}"/>
    <cellStyle name="Normal 2 2 2 2 6 2 2 6" xfId="17452" xr:uid="{00000000-0005-0000-0000-0000351B0000}"/>
    <cellStyle name="Normal 2 2 2 2 6 2 3" xfId="1861" xr:uid="{00000000-0005-0000-0000-0000361B0000}"/>
    <cellStyle name="Normal 2 2 2 2 6 2 3 2" xfId="4445" xr:uid="{00000000-0005-0000-0000-0000371B0000}"/>
    <cellStyle name="Normal 2 2 2 2 6 2 3 2 2" xfId="12591" xr:uid="{00000000-0005-0000-0000-0000381B0000}"/>
    <cellStyle name="Normal 2 2 2 2 6 2 3 2 2 2" xfId="28887" xr:uid="{00000000-0005-0000-0000-0000391B0000}"/>
    <cellStyle name="Normal 2 2 2 2 6 2 3 2 3" xfId="20741" xr:uid="{00000000-0005-0000-0000-00003A1B0000}"/>
    <cellStyle name="Normal 2 2 2 2 6 2 3 3" xfId="7160" xr:uid="{00000000-0005-0000-0000-00003B1B0000}"/>
    <cellStyle name="Normal 2 2 2 2 6 2 3 3 2" xfId="15306" xr:uid="{00000000-0005-0000-0000-00003C1B0000}"/>
    <cellStyle name="Normal 2 2 2 2 6 2 3 3 2 2" xfId="31602" xr:uid="{00000000-0005-0000-0000-00003D1B0000}"/>
    <cellStyle name="Normal 2 2 2 2 6 2 3 3 3" xfId="23456" xr:uid="{00000000-0005-0000-0000-00003E1B0000}"/>
    <cellStyle name="Normal 2 2 2 2 6 2 3 4" xfId="10007" xr:uid="{00000000-0005-0000-0000-00003F1B0000}"/>
    <cellStyle name="Normal 2 2 2 2 6 2 3 4 2" xfId="26303" xr:uid="{00000000-0005-0000-0000-0000401B0000}"/>
    <cellStyle name="Normal 2 2 2 2 6 2 3 5" xfId="18157" xr:uid="{00000000-0005-0000-0000-0000411B0000}"/>
    <cellStyle name="Normal 2 2 2 2 6 2 4" xfId="3227" xr:uid="{00000000-0005-0000-0000-0000421B0000}"/>
    <cellStyle name="Normal 2 2 2 2 6 2 4 2" xfId="11373" xr:uid="{00000000-0005-0000-0000-0000431B0000}"/>
    <cellStyle name="Normal 2 2 2 2 6 2 4 2 2" xfId="27669" xr:uid="{00000000-0005-0000-0000-0000441B0000}"/>
    <cellStyle name="Normal 2 2 2 2 6 2 4 3" xfId="19523" xr:uid="{00000000-0005-0000-0000-0000451B0000}"/>
    <cellStyle name="Normal 2 2 2 2 6 2 5" xfId="5750" xr:uid="{00000000-0005-0000-0000-0000461B0000}"/>
    <cellStyle name="Normal 2 2 2 2 6 2 5 2" xfId="13896" xr:uid="{00000000-0005-0000-0000-0000471B0000}"/>
    <cellStyle name="Normal 2 2 2 2 6 2 5 2 2" xfId="30192" xr:uid="{00000000-0005-0000-0000-0000481B0000}"/>
    <cellStyle name="Normal 2 2 2 2 6 2 5 3" xfId="22046" xr:uid="{00000000-0005-0000-0000-0000491B0000}"/>
    <cellStyle name="Normal 2 2 2 2 6 2 6" xfId="8597" xr:uid="{00000000-0005-0000-0000-00004A1B0000}"/>
    <cellStyle name="Normal 2 2 2 2 6 2 6 2" xfId="24893" xr:uid="{00000000-0005-0000-0000-00004B1B0000}"/>
    <cellStyle name="Normal 2 2 2 2 6 2 7" xfId="16747" xr:uid="{00000000-0005-0000-0000-00004C1B0000}"/>
    <cellStyle name="Normal 2 2 2 2 6 3" xfId="812" xr:uid="{00000000-0005-0000-0000-00004D1B0000}"/>
    <cellStyle name="Normal 2 2 2 2 6 3 2" xfId="2222" xr:uid="{00000000-0005-0000-0000-00004E1B0000}"/>
    <cellStyle name="Normal 2 2 2 2 6 3 2 2" xfId="4758" xr:uid="{00000000-0005-0000-0000-00004F1B0000}"/>
    <cellStyle name="Normal 2 2 2 2 6 3 2 2 2" xfId="12904" xr:uid="{00000000-0005-0000-0000-0000501B0000}"/>
    <cellStyle name="Normal 2 2 2 2 6 3 2 2 2 2" xfId="29200" xr:uid="{00000000-0005-0000-0000-0000511B0000}"/>
    <cellStyle name="Normal 2 2 2 2 6 3 2 2 3" xfId="21054" xr:uid="{00000000-0005-0000-0000-0000521B0000}"/>
    <cellStyle name="Normal 2 2 2 2 6 3 2 3" xfId="7521" xr:uid="{00000000-0005-0000-0000-0000531B0000}"/>
    <cellStyle name="Normal 2 2 2 2 6 3 2 3 2" xfId="15667" xr:uid="{00000000-0005-0000-0000-0000541B0000}"/>
    <cellStyle name="Normal 2 2 2 2 6 3 2 3 2 2" xfId="31963" xr:uid="{00000000-0005-0000-0000-0000551B0000}"/>
    <cellStyle name="Normal 2 2 2 2 6 3 2 3 3" xfId="23817" xr:uid="{00000000-0005-0000-0000-0000561B0000}"/>
    <cellStyle name="Normal 2 2 2 2 6 3 2 4" xfId="10368" xr:uid="{00000000-0005-0000-0000-0000571B0000}"/>
    <cellStyle name="Normal 2 2 2 2 6 3 2 4 2" xfId="26664" xr:uid="{00000000-0005-0000-0000-0000581B0000}"/>
    <cellStyle name="Normal 2 2 2 2 6 3 2 5" xfId="18518" xr:uid="{00000000-0005-0000-0000-0000591B0000}"/>
    <cellStyle name="Normal 2 2 2 2 6 3 3" xfId="3540" xr:uid="{00000000-0005-0000-0000-00005A1B0000}"/>
    <cellStyle name="Normal 2 2 2 2 6 3 3 2" xfId="11686" xr:uid="{00000000-0005-0000-0000-00005B1B0000}"/>
    <cellStyle name="Normal 2 2 2 2 6 3 3 2 2" xfId="27982" xr:uid="{00000000-0005-0000-0000-00005C1B0000}"/>
    <cellStyle name="Normal 2 2 2 2 6 3 3 3" xfId="19836" xr:uid="{00000000-0005-0000-0000-00005D1B0000}"/>
    <cellStyle name="Normal 2 2 2 2 6 3 4" xfId="6111" xr:uid="{00000000-0005-0000-0000-00005E1B0000}"/>
    <cellStyle name="Normal 2 2 2 2 6 3 4 2" xfId="14257" xr:uid="{00000000-0005-0000-0000-00005F1B0000}"/>
    <cellStyle name="Normal 2 2 2 2 6 3 4 2 2" xfId="30553" xr:uid="{00000000-0005-0000-0000-0000601B0000}"/>
    <cellStyle name="Normal 2 2 2 2 6 3 4 3" xfId="22407" xr:uid="{00000000-0005-0000-0000-0000611B0000}"/>
    <cellStyle name="Normal 2 2 2 2 6 3 5" xfId="8958" xr:uid="{00000000-0005-0000-0000-0000621B0000}"/>
    <cellStyle name="Normal 2 2 2 2 6 3 5 2" xfId="25254" xr:uid="{00000000-0005-0000-0000-0000631B0000}"/>
    <cellStyle name="Normal 2 2 2 2 6 3 6" xfId="17108" xr:uid="{00000000-0005-0000-0000-0000641B0000}"/>
    <cellStyle name="Normal 2 2 2 2 6 4" xfId="1517" xr:uid="{00000000-0005-0000-0000-0000651B0000}"/>
    <cellStyle name="Normal 2 2 2 2 6 4 2" xfId="4149" xr:uid="{00000000-0005-0000-0000-0000661B0000}"/>
    <cellStyle name="Normal 2 2 2 2 6 4 2 2" xfId="12295" xr:uid="{00000000-0005-0000-0000-0000671B0000}"/>
    <cellStyle name="Normal 2 2 2 2 6 4 2 2 2" xfId="28591" xr:uid="{00000000-0005-0000-0000-0000681B0000}"/>
    <cellStyle name="Normal 2 2 2 2 6 4 2 3" xfId="20445" xr:uid="{00000000-0005-0000-0000-0000691B0000}"/>
    <cellStyle name="Normal 2 2 2 2 6 4 3" xfId="6816" xr:uid="{00000000-0005-0000-0000-00006A1B0000}"/>
    <cellStyle name="Normal 2 2 2 2 6 4 3 2" xfId="14962" xr:uid="{00000000-0005-0000-0000-00006B1B0000}"/>
    <cellStyle name="Normal 2 2 2 2 6 4 3 2 2" xfId="31258" xr:uid="{00000000-0005-0000-0000-00006C1B0000}"/>
    <cellStyle name="Normal 2 2 2 2 6 4 3 3" xfId="23112" xr:uid="{00000000-0005-0000-0000-00006D1B0000}"/>
    <cellStyle name="Normal 2 2 2 2 6 4 4" xfId="9663" xr:uid="{00000000-0005-0000-0000-00006E1B0000}"/>
    <cellStyle name="Normal 2 2 2 2 6 4 4 2" xfId="25959" xr:uid="{00000000-0005-0000-0000-00006F1B0000}"/>
    <cellStyle name="Normal 2 2 2 2 6 4 5" xfId="17813" xr:uid="{00000000-0005-0000-0000-0000701B0000}"/>
    <cellStyle name="Normal 2 2 2 2 6 5" xfId="2931" xr:uid="{00000000-0005-0000-0000-0000711B0000}"/>
    <cellStyle name="Normal 2 2 2 2 6 5 2" xfId="11077" xr:uid="{00000000-0005-0000-0000-0000721B0000}"/>
    <cellStyle name="Normal 2 2 2 2 6 5 2 2" xfId="27373" xr:uid="{00000000-0005-0000-0000-0000731B0000}"/>
    <cellStyle name="Normal 2 2 2 2 6 5 3" xfId="19227" xr:uid="{00000000-0005-0000-0000-0000741B0000}"/>
    <cellStyle name="Normal 2 2 2 2 6 6" xfId="5406" xr:uid="{00000000-0005-0000-0000-0000751B0000}"/>
    <cellStyle name="Normal 2 2 2 2 6 6 2" xfId="13552" xr:uid="{00000000-0005-0000-0000-0000761B0000}"/>
    <cellStyle name="Normal 2 2 2 2 6 6 2 2" xfId="29848" xr:uid="{00000000-0005-0000-0000-0000771B0000}"/>
    <cellStyle name="Normal 2 2 2 2 6 6 3" xfId="21702" xr:uid="{00000000-0005-0000-0000-0000781B0000}"/>
    <cellStyle name="Normal 2 2 2 2 6 7" xfId="8253" xr:uid="{00000000-0005-0000-0000-0000791B0000}"/>
    <cellStyle name="Normal 2 2 2 2 6 7 2" xfId="24549" xr:uid="{00000000-0005-0000-0000-00007A1B0000}"/>
    <cellStyle name="Normal 2 2 2 2 6 8" xfId="16403" xr:uid="{00000000-0005-0000-0000-00007B1B0000}"/>
    <cellStyle name="Normal 2 2 2 2 7" xfId="194" xr:uid="{00000000-0005-0000-0000-00007C1B0000}"/>
    <cellStyle name="Normal 2 2 2 2 7 2" xfId="538" xr:uid="{00000000-0005-0000-0000-00007D1B0000}"/>
    <cellStyle name="Normal 2 2 2 2 7 2 2" xfId="1244" xr:uid="{00000000-0005-0000-0000-00007E1B0000}"/>
    <cellStyle name="Normal 2 2 2 2 7 2 2 2" xfId="2654" xr:uid="{00000000-0005-0000-0000-00007F1B0000}"/>
    <cellStyle name="Normal 2 2 2 2 7 2 2 2 2" xfId="5128" xr:uid="{00000000-0005-0000-0000-0000801B0000}"/>
    <cellStyle name="Normal 2 2 2 2 7 2 2 2 2 2" xfId="13274" xr:uid="{00000000-0005-0000-0000-0000811B0000}"/>
    <cellStyle name="Normal 2 2 2 2 7 2 2 2 2 2 2" xfId="29570" xr:uid="{00000000-0005-0000-0000-0000821B0000}"/>
    <cellStyle name="Normal 2 2 2 2 7 2 2 2 2 3" xfId="21424" xr:uid="{00000000-0005-0000-0000-0000831B0000}"/>
    <cellStyle name="Normal 2 2 2 2 7 2 2 2 3" xfId="7953" xr:uid="{00000000-0005-0000-0000-0000841B0000}"/>
    <cellStyle name="Normal 2 2 2 2 7 2 2 2 3 2" xfId="16099" xr:uid="{00000000-0005-0000-0000-0000851B0000}"/>
    <cellStyle name="Normal 2 2 2 2 7 2 2 2 3 2 2" xfId="32395" xr:uid="{00000000-0005-0000-0000-0000861B0000}"/>
    <cellStyle name="Normal 2 2 2 2 7 2 2 2 3 3" xfId="24249" xr:uid="{00000000-0005-0000-0000-0000871B0000}"/>
    <cellStyle name="Normal 2 2 2 2 7 2 2 2 4" xfId="10800" xr:uid="{00000000-0005-0000-0000-0000881B0000}"/>
    <cellStyle name="Normal 2 2 2 2 7 2 2 2 4 2" xfId="27096" xr:uid="{00000000-0005-0000-0000-0000891B0000}"/>
    <cellStyle name="Normal 2 2 2 2 7 2 2 2 5" xfId="18950" xr:uid="{00000000-0005-0000-0000-00008A1B0000}"/>
    <cellStyle name="Normal 2 2 2 2 7 2 2 3" xfId="3910" xr:uid="{00000000-0005-0000-0000-00008B1B0000}"/>
    <cellStyle name="Normal 2 2 2 2 7 2 2 3 2" xfId="12056" xr:uid="{00000000-0005-0000-0000-00008C1B0000}"/>
    <cellStyle name="Normal 2 2 2 2 7 2 2 3 2 2" xfId="28352" xr:uid="{00000000-0005-0000-0000-00008D1B0000}"/>
    <cellStyle name="Normal 2 2 2 2 7 2 2 3 3" xfId="20206" xr:uid="{00000000-0005-0000-0000-00008E1B0000}"/>
    <cellStyle name="Normal 2 2 2 2 7 2 2 4" xfId="6543" xr:uid="{00000000-0005-0000-0000-00008F1B0000}"/>
    <cellStyle name="Normal 2 2 2 2 7 2 2 4 2" xfId="14689" xr:uid="{00000000-0005-0000-0000-0000901B0000}"/>
    <cellStyle name="Normal 2 2 2 2 7 2 2 4 2 2" xfId="30985" xr:uid="{00000000-0005-0000-0000-0000911B0000}"/>
    <cellStyle name="Normal 2 2 2 2 7 2 2 4 3" xfId="22839" xr:uid="{00000000-0005-0000-0000-0000921B0000}"/>
    <cellStyle name="Normal 2 2 2 2 7 2 2 5" xfId="9390" xr:uid="{00000000-0005-0000-0000-0000931B0000}"/>
    <cellStyle name="Normal 2 2 2 2 7 2 2 5 2" xfId="25686" xr:uid="{00000000-0005-0000-0000-0000941B0000}"/>
    <cellStyle name="Normal 2 2 2 2 7 2 2 6" xfId="17540" xr:uid="{00000000-0005-0000-0000-0000951B0000}"/>
    <cellStyle name="Normal 2 2 2 2 7 2 3" xfId="1949" xr:uid="{00000000-0005-0000-0000-0000961B0000}"/>
    <cellStyle name="Normal 2 2 2 2 7 2 3 2" xfId="4519" xr:uid="{00000000-0005-0000-0000-0000971B0000}"/>
    <cellStyle name="Normal 2 2 2 2 7 2 3 2 2" xfId="12665" xr:uid="{00000000-0005-0000-0000-0000981B0000}"/>
    <cellStyle name="Normal 2 2 2 2 7 2 3 2 2 2" xfId="28961" xr:uid="{00000000-0005-0000-0000-0000991B0000}"/>
    <cellStyle name="Normal 2 2 2 2 7 2 3 2 3" xfId="20815" xr:uid="{00000000-0005-0000-0000-00009A1B0000}"/>
    <cellStyle name="Normal 2 2 2 2 7 2 3 3" xfId="7248" xr:uid="{00000000-0005-0000-0000-00009B1B0000}"/>
    <cellStyle name="Normal 2 2 2 2 7 2 3 3 2" xfId="15394" xr:uid="{00000000-0005-0000-0000-00009C1B0000}"/>
    <cellStyle name="Normal 2 2 2 2 7 2 3 3 2 2" xfId="31690" xr:uid="{00000000-0005-0000-0000-00009D1B0000}"/>
    <cellStyle name="Normal 2 2 2 2 7 2 3 3 3" xfId="23544" xr:uid="{00000000-0005-0000-0000-00009E1B0000}"/>
    <cellStyle name="Normal 2 2 2 2 7 2 3 4" xfId="10095" xr:uid="{00000000-0005-0000-0000-00009F1B0000}"/>
    <cellStyle name="Normal 2 2 2 2 7 2 3 4 2" xfId="26391" xr:uid="{00000000-0005-0000-0000-0000A01B0000}"/>
    <cellStyle name="Normal 2 2 2 2 7 2 3 5" xfId="18245" xr:uid="{00000000-0005-0000-0000-0000A11B0000}"/>
    <cellStyle name="Normal 2 2 2 2 7 2 4" xfId="3301" xr:uid="{00000000-0005-0000-0000-0000A21B0000}"/>
    <cellStyle name="Normal 2 2 2 2 7 2 4 2" xfId="11447" xr:uid="{00000000-0005-0000-0000-0000A31B0000}"/>
    <cellStyle name="Normal 2 2 2 2 7 2 4 2 2" xfId="27743" xr:uid="{00000000-0005-0000-0000-0000A41B0000}"/>
    <cellStyle name="Normal 2 2 2 2 7 2 4 3" xfId="19597" xr:uid="{00000000-0005-0000-0000-0000A51B0000}"/>
    <cellStyle name="Normal 2 2 2 2 7 2 5" xfId="5838" xr:uid="{00000000-0005-0000-0000-0000A61B0000}"/>
    <cellStyle name="Normal 2 2 2 2 7 2 5 2" xfId="13984" xr:uid="{00000000-0005-0000-0000-0000A71B0000}"/>
    <cellStyle name="Normal 2 2 2 2 7 2 5 2 2" xfId="30280" xr:uid="{00000000-0005-0000-0000-0000A81B0000}"/>
    <cellStyle name="Normal 2 2 2 2 7 2 5 3" xfId="22134" xr:uid="{00000000-0005-0000-0000-0000A91B0000}"/>
    <cellStyle name="Normal 2 2 2 2 7 2 6" xfId="8685" xr:uid="{00000000-0005-0000-0000-0000AA1B0000}"/>
    <cellStyle name="Normal 2 2 2 2 7 2 6 2" xfId="24981" xr:uid="{00000000-0005-0000-0000-0000AB1B0000}"/>
    <cellStyle name="Normal 2 2 2 2 7 2 7" xfId="16835" xr:uid="{00000000-0005-0000-0000-0000AC1B0000}"/>
    <cellStyle name="Normal 2 2 2 2 7 3" xfId="900" xr:uid="{00000000-0005-0000-0000-0000AD1B0000}"/>
    <cellStyle name="Normal 2 2 2 2 7 3 2" xfId="2310" xr:uid="{00000000-0005-0000-0000-0000AE1B0000}"/>
    <cellStyle name="Normal 2 2 2 2 7 3 2 2" xfId="4832" xr:uid="{00000000-0005-0000-0000-0000AF1B0000}"/>
    <cellStyle name="Normal 2 2 2 2 7 3 2 2 2" xfId="12978" xr:uid="{00000000-0005-0000-0000-0000B01B0000}"/>
    <cellStyle name="Normal 2 2 2 2 7 3 2 2 2 2" xfId="29274" xr:uid="{00000000-0005-0000-0000-0000B11B0000}"/>
    <cellStyle name="Normal 2 2 2 2 7 3 2 2 3" xfId="21128" xr:uid="{00000000-0005-0000-0000-0000B21B0000}"/>
    <cellStyle name="Normal 2 2 2 2 7 3 2 3" xfId="7609" xr:uid="{00000000-0005-0000-0000-0000B31B0000}"/>
    <cellStyle name="Normal 2 2 2 2 7 3 2 3 2" xfId="15755" xr:uid="{00000000-0005-0000-0000-0000B41B0000}"/>
    <cellStyle name="Normal 2 2 2 2 7 3 2 3 2 2" xfId="32051" xr:uid="{00000000-0005-0000-0000-0000B51B0000}"/>
    <cellStyle name="Normal 2 2 2 2 7 3 2 3 3" xfId="23905" xr:uid="{00000000-0005-0000-0000-0000B61B0000}"/>
    <cellStyle name="Normal 2 2 2 2 7 3 2 4" xfId="10456" xr:uid="{00000000-0005-0000-0000-0000B71B0000}"/>
    <cellStyle name="Normal 2 2 2 2 7 3 2 4 2" xfId="26752" xr:uid="{00000000-0005-0000-0000-0000B81B0000}"/>
    <cellStyle name="Normal 2 2 2 2 7 3 2 5" xfId="18606" xr:uid="{00000000-0005-0000-0000-0000B91B0000}"/>
    <cellStyle name="Normal 2 2 2 2 7 3 3" xfId="3614" xr:uid="{00000000-0005-0000-0000-0000BA1B0000}"/>
    <cellStyle name="Normal 2 2 2 2 7 3 3 2" xfId="11760" xr:uid="{00000000-0005-0000-0000-0000BB1B0000}"/>
    <cellStyle name="Normal 2 2 2 2 7 3 3 2 2" xfId="28056" xr:uid="{00000000-0005-0000-0000-0000BC1B0000}"/>
    <cellStyle name="Normal 2 2 2 2 7 3 3 3" xfId="19910" xr:uid="{00000000-0005-0000-0000-0000BD1B0000}"/>
    <cellStyle name="Normal 2 2 2 2 7 3 4" xfId="6199" xr:uid="{00000000-0005-0000-0000-0000BE1B0000}"/>
    <cellStyle name="Normal 2 2 2 2 7 3 4 2" xfId="14345" xr:uid="{00000000-0005-0000-0000-0000BF1B0000}"/>
    <cellStyle name="Normal 2 2 2 2 7 3 4 2 2" xfId="30641" xr:uid="{00000000-0005-0000-0000-0000C01B0000}"/>
    <cellStyle name="Normal 2 2 2 2 7 3 4 3" xfId="22495" xr:uid="{00000000-0005-0000-0000-0000C11B0000}"/>
    <cellStyle name="Normal 2 2 2 2 7 3 5" xfId="9046" xr:uid="{00000000-0005-0000-0000-0000C21B0000}"/>
    <cellStyle name="Normal 2 2 2 2 7 3 5 2" xfId="25342" xr:uid="{00000000-0005-0000-0000-0000C31B0000}"/>
    <cellStyle name="Normal 2 2 2 2 7 3 6" xfId="17196" xr:uid="{00000000-0005-0000-0000-0000C41B0000}"/>
    <cellStyle name="Normal 2 2 2 2 7 4" xfId="1605" xr:uid="{00000000-0005-0000-0000-0000C51B0000}"/>
    <cellStyle name="Normal 2 2 2 2 7 4 2" xfId="4223" xr:uid="{00000000-0005-0000-0000-0000C61B0000}"/>
    <cellStyle name="Normal 2 2 2 2 7 4 2 2" xfId="12369" xr:uid="{00000000-0005-0000-0000-0000C71B0000}"/>
    <cellStyle name="Normal 2 2 2 2 7 4 2 2 2" xfId="28665" xr:uid="{00000000-0005-0000-0000-0000C81B0000}"/>
    <cellStyle name="Normal 2 2 2 2 7 4 2 3" xfId="20519" xr:uid="{00000000-0005-0000-0000-0000C91B0000}"/>
    <cellStyle name="Normal 2 2 2 2 7 4 3" xfId="6904" xr:uid="{00000000-0005-0000-0000-0000CA1B0000}"/>
    <cellStyle name="Normal 2 2 2 2 7 4 3 2" xfId="15050" xr:uid="{00000000-0005-0000-0000-0000CB1B0000}"/>
    <cellStyle name="Normal 2 2 2 2 7 4 3 2 2" xfId="31346" xr:uid="{00000000-0005-0000-0000-0000CC1B0000}"/>
    <cellStyle name="Normal 2 2 2 2 7 4 3 3" xfId="23200" xr:uid="{00000000-0005-0000-0000-0000CD1B0000}"/>
    <cellStyle name="Normal 2 2 2 2 7 4 4" xfId="9751" xr:uid="{00000000-0005-0000-0000-0000CE1B0000}"/>
    <cellStyle name="Normal 2 2 2 2 7 4 4 2" xfId="26047" xr:uid="{00000000-0005-0000-0000-0000CF1B0000}"/>
    <cellStyle name="Normal 2 2 2 2 7 4 5" xfId="17901" xr:uid="{00000000-0005-0000-0000-0000D01B0000}"/>
    <cellStyle name="Normal 2 2 2 2 7 5" xfId="3005" xr:uid="{00000000-0005-0000-0000-0000D11B0000}"/>
    <cellStyle name="Normal 2 2 2 2 7 5 2" xfId="11151" xr:uid="{00000000-0005-0000-0000-0000D21B0000}"/>
    <cellStyle name="Normal 2 2 2 2 7 5 2 2" xfId="27447" xr:uid="{00000000-0005-0000-0000-0000D31B0000}"/>
    <cellStyle name="Normal 2 2 2 2 7 5 3" xfId="19301" xr:uid="{00000000-0005-0000-0000-0000D41B0000}"/>
    <cellStyle name="Normal 2 2 2 2 7 6" xfId="5494" xr:uid="{00000000-0005-0000-0000-0000D51B0000}"/>
    <cellStyle name="Normal 2 2 2 2 7 6 2" xfId="13640" xr:uid="{00000000-0005-0000-0000-0000D61B0000}"/>
    <cellStyle name="Normal 2 2 2 2 7 6 2 2" xfId="29936" xr:uid="{00000000-0005-0000-0000-0000D71B0000}"/>
    <cellStyle name="Normal 2 2 2 2 7 6 3" xfId="21790" xr:uid="{00000000-0005-0000-0000-0000D81B0000}"/>
    <cellStyle name="Normal 2 2 2 2 7 7" xfId="8341" xr:uid="{00000000-0005-0000-0000-0000D91B0000}"/>
    <cellStyle name="Normal 2 2 2 2 7 7 2" xfId="24637" xr:uid="{00000000-0005-0000-0000-0000DA1B0000}"/>
    <cellStyle name="Normal 2 2 2 2 7 8" xfId="16491" xr:uid="{00000000-0005-0000-0000-0000DB1B0000}"/>
    <cellStyle name="Normal 2 2 2 2 8" xfId="270" xr:uid="{00000000-0005-0000-0000-0000DC1B0000}"/>
    <cellStyle name="Normal 2 2 2 2 8 2" xfId="614" xr:uid="{00000000-0005-0000-0000-0000DD1B0000}"/>
    <cellStyle name="Normal 2 2 2 2 8 2 2" xfId="1320" xr:uid="{00000000-0005-0000-0000-0000DE1B0000}"/>
    <cellStyle name="Normal 2 2 2 2 8 2 2 2" xfId="2730" xr:uid="{00000000-0005-0000-0000-0000DF1B0000}"/>
    <cellStyle name="Normal 2 2 2 2 8 2 2 2 2" xfId="5202" xr:uid="{00000000-0005-0000-0000-0000E01B0000}"/>
    <cellStyle name="Normal 2 2 2 2 8 2 2 2 2 2" xfId="13348" xr:uid="{00000000-0005-0000-0000-0000E11B0000}"/>
    <cellStyle name="Normal 2 2 2 2 8 2 2 2 2 2 2" xfId="29644" xr:uid="{00000000-0005-0000-0000-0000E21B0000}"/>
    <cellStyle name="Normal 2 2 2 2 8 2 2 2 2 3" xfId="21498" xr:uid="{00000000-0005-0000-0000-0000E31B0000}"/>
    <cellStyle name="Normal 2 2 2 2 8 2 2 2 3" xfId="8029" xr:uid="{00000000-0005-0000-0000-0000E41B0000}"/>
    <cellStyle name="Normal 2 2 2 2 8 2 2 2 3 2" xfId="16175" xr:uid="{00000000-0005-0000-0000-0000E51B0000}"/>
    <cellStyle name="Normal 2 2 2 2 8 2 2 2 3 2 2" xfId="32471" xr:uid="{00000000-0005-0000-0000-0000E61B0000}"/>
    <cellStyle name="Normal 2 2 2 2 8 2 2 2 3 3" xfId="24325" xr:uid="{00000000-0005-0000-0000-0000E71B0000}"/>
    <cellStyle name="Normal 2 2 2 2 8 2 2 2 4" xfId="10876" xr:uid="{00000000-0005-0000-0000-0000E81B0000}"/>
    <cellStyle name="Normal 2 2 2 2 8 2 2 2 4 2" xfId="27172" xr:uid="{00000000-0005-0000-0000-0000E91B0000}"/>
    <cellStyle name="Normal 2 2 2 2 8 2 2 2 5" xfId="19026" xr:uid="{00000000-0005-0000-0000-0000EA1B0000}"/>
    <cellStyle name="Normal 2 2 2 2 8 2 2 3" xfId="3984" xr:uid="{00000000-0005-0000-0000-0000EB1B0000}"/>
    <cellStyle name="Normal 2 2 2 2 8 2 2 3 2" xfId="12130" xr:uid="{00000000-0005-0000-0000-0000EC1B0000}"/>
    <cellStyle name="Normal 2 2 2 2 8 2 2 3 2 2" xfId="28426" xr:uid="{00000000-0005-0000-0000-0000ED1B0000}"/>
    <cellStyle name="Normal 2 2 2 2 8 2 2 3 3" xfId="20280" xr:uid="{00000000-0005-0000-0000-0000EE1B0000}"/>
    <cellStyle name="Normal 2 2 2 2 8 2 2 4" xfId="6619" xr:uid="{00000000-0005-0000-0000-0000EF1B0000}"/>
    <cellStyle name="Normal 2 2 2 2 8 2 2 4 2" xfId="14765" xr:uid="{00000000-0005-0000-0000-0000F01B0000}"/>
    <cellStyle name="Normal 2 2 2 2 8 2 2 4 2 2" xfId="31061" xr:uid="{00000000-0005-0000-0000-0000F11B0000}"/>
    <cellStyle name="Normal 2 2 2 2 8 2 2 4 3" xfId="22915" xr:uid="{00000000-0005-0000-0000-0000F21B0000}"/>
    <cellStyle name="Normal 2 2 2 2 8 2 2 5" xfId="9466" xr:uid="{00000000-0005-0000-0000-0000F31B0000}"/>
    <cellStyle name="Normal 2 2 2 2 8 2 2 5 2" xfId="25762" xr:uid="{00000000-0005-0000-0000-0000F41B0000}"/>
    <cellStyle name="Normal 2 2 2 2 8 2 2 6" xfId="17616" xr:uid="{00000000-0005-0000-0000-0000F51B0000}"/>
    <cellStyle name="Normal 2 2 2 2 8 2 3" xfId="2025" xr:uid="{00000000-0005-0000-0000-0000F61B0000}"/>
    <cellStyle name="Normal 2 2 2 2 8 2 3 2" xfId="4593" xr:uid="{00000000-0005-0000-0000-0000F71B0000}"/>
    <cellStyle name="Normal 2 2 2 2 8 2 3 2 2" xfId="12739" xr:uid="{00000000-0005-0000-0000-0000F81B0000}"/>
    <cellStyle name="Normal 2 2 2 2 8 2 3 2 2 2" xfId="29035" xr:uid="{00000000-0005-0000-0000-0000F91B0000}"/>
    <cellStyle name="Normal 2 2 2 2 8 2 3 2 3" xfId="20889" xr:uid="{00000000-0005-0000-0000-0000FA1B0000}"/>
    <cellStyle name="Normal 2 2 2 2 8 2 3 3" xfId="7324" xr:uid="{00000000-0005-0000-0000-0000FB1B0000}"/>
    <cellStyle name="Normal 2 2 2 2 8 2 3 3 2" xfId="15470" xr:uid="{00000000-0005-0000-0000-0000FC1B0000}"/>
    <cellStyle name="Normal 2 2 2 2 8 2 3 3 2 2" xfId="31766" xr:uid="{00000000-0005-0000-0000-0000FD1B0000}"/>
    <cellStyle name="Normal 2 2 2 2 8 2 3 3 3" xfId="23620" xr:uid="{00000000-0005-0000-0000-0000FE1B0000}"/>
    <cellStyle name="Normal 2 2 2 2 8 2 3 4" xfId="10171" xr:uid="{00000000-0005-0000-0000-0000FF1B0000}"/>
    <cellStyle name="Normal 2 2 2 2 8 2 3 4 2" xfId="26467" xr:uid="{00000000-0005-0000-0000-0000001C0000}"/>
    <cellStyle name="Normal 2 2 2 2 8 2 3 5" xfId="18321" xr:uid="{00000000-0005-0000-0000-0000011C0000}"/>
    <cellStyle name="Normal 2 2 2 2 8 2 4" xfId="3375" xr:uid="{00000000-0005-0000-0000-0000021C0000}"/>
    <cellStyle name="Normal 2 2 2 2 8 2 4 2" xfId="11521" xr:uid="{00000000-0005-0000-0000-0000031C0000}"/>
    <cellStyle name="Normal 2 2 2 2 8 2 4 2 2" xfId="27817" xr:uid="{00000000-0005-0000-0000-0000041C0000}"/>
    <cellStyle name="Normal 2 2 2 2 8 2 4 3" xfId="19671" xr:uid="{00000000-0005-0000-0000-0000051C0000}"/>
    <cellStyle name="Normal 2 2 2 2 8 2 5" xfId="5914" xr:uid="{00000000-0005-0000-0000-0000061C0000}"/>
    <cellStyle name="Normal 2 2 2 2 8 2 5 2" xfId="14060" xr:uid="{00000000-0005-0000-0000-0000071C0000}"/>
    <cellStyle name="Normal 2 2 2 2 8 2 5 2 2" xfId="30356" xr:uid="{00000000-0005-0000-0000-0000081C0000}"/>
    <cellStyle name="Normal 2 2 2 2 8 2 5 3" xfId="22210" xr:uid="{00000000-0005-0000-0000-0000091C0000}"/>
    <cellStyle name="Normal 2 2 2 2 8 2 6" xfId="8761" xr:uid="{00000000-0005-0000-0000-00000A1C0000}"/>
    <cellStyle name="Normal 2 2 2 2 8 2 6 2" xfId="25057" xr:uid="{00000000-0005-0000-0000-00000B1C0000}"/>
    <cellStyle name="Normal 2 2 2 2 8 2 7" xfId="16911" xr:uid="{00000000-0005-0000-0000-00000C1C0000}"/>
    <cellStyle name="Normal 2 2 2 2 8 3" xfId="976" xr:uid="{00000000-0005-0000-0000-00000D1C0000}"/>
    <cellStyle name="Normal 2 2 2 2 8 3 2" xfId="2386" xr:uid="{00000000-0005-0000-0000-00000E1C0000}"/>
    <cellStyle name="Normal 2 2 2 2 8 3 2 2" xfId="4906" xr:uid="{00000000-0005-0000-0000-00000F1C0000}"/>
    <cellStyle name="Normal 2 2 2 2 8 3 2 2 2" xfId="13052" xr:uid="{00000000-0005-0000-0000-0000101C0000}"/>
    <cellStyle name="Normal 2 2 2 2 8 3 2 2 2 2" xfId="29348" xr:uid="{00000000-0005-0000-0000-0000111C0000}"/>
    <cellStyle name="Normal 2 2 2 2 8 3 2 2 3" xfId="21202" xr:uid="{00000000-0005-0000-0000-0000121C0000}"/>
    <cellStyle name="Normal 2 2 2 2 8 3 2 3" xfId="7685" xr:uid="{00000000-0005-0000-0000-0000131C0000}"/>
    <cellStyle name="Normal 2 2 2 2 8 3 2 3 2" xfId="15831" xr:uid="{00000000-0005-0000-0000-0000141C0000}"/>
    <cellStyle name="Normal 2 2 2 2 8 3 2 3 2 2" xfId="32127" xr:uid="{00000000-0005-0000-0000-0000151C0000}"/>
    <cellStyle name="Normal 2 2 2 2 8 3 2 3 3" xfId="23981" xr:uid="{00000000-0005-0000-0000-0000161C0000}"/>
    <cellStyle name="Normal 2 2 2 2 8 3 2 4" xfId="10532" xr:uid="{00000000-0005-0000-0000-0000171C0000}"/>
    <cellStyle name="Normal 2 2 2 2 8 3 2 4 2" xfId="26828" xr:uid="{00000000-0005-0000-0000-0000181C0000}"/>
    <cellStyle name="Normal 2 2 2 2 8 3 2 5" xfId="18682" xr:uid="{00000000-0005-0000-0000-0000191C0000}"/>
    <cellStyle name="Normal 2 2 2 2 8 3 3" xfId="3688" xr:uid="{00000000-0005-0000-0000-00001A1C0000}"/>
    <cellStyle name="Normal 2 2 2 2 8 3 3 2" xfId="11834" xr:uid="{00000000-0005-0000-0000-00001B1C0000}"/>
    <cellStyle name="Normal 2 2 2 2 8 3 3 2 2" xfId="28130" xr:uid="{00000000-0005-0000-0000-00001C1C0000}"/>
    <cellStyle name="Normal 2 2 2 2 8 3 3 3" xfId="19984" xr:uid="{00000000-0005-0000-0000-00001D1C0000}"/>
    <cellStyle name="Normal 2 2 2 2 8 3 4" xfId="6275" xr:uid="{00000000-0005-0000-0000-00001E1C0000}"/>
    <cellStyle name="Normal 2 2 2 2 8 3 4 2" xfId="14421" xr:uid="{00000000-0005-0000-0000-00001F1C0000}"/>
    <cellStyle name="Normal 2 2 2 2 8 3 4 2 2" xfId="30717" xr:uid="{00000000-0005-0000-0000-0000201C0000}"/>
    <cellStyle name="Normal 2 2 2 2 8 3 4 3" xfId="22571" xr:uid="{00000000-0005-0000-0000-0000211C0000}"/>
    <cellStyle name="Normal 2 2 2 2 8 3 5" xfId="9122" xr:uid="{00000000-0005-0000-0000-0000221C0000}"/>
    <cellStyle name="Normal 2 2 2 2 8 3 5 2" xfId="25418" xr:uid="{00000000-0005-0000-0000-0000231C0000}"/>
    <cellStyle name="Normal 2 2 2 2 8 3 6" xfId="17272" xr:uid="{00000000-0005-0000-0000-0000241C0000}"/>
    <cellStyle name="Normal 2 2 2 2 8 4" xfId="1681" xr:uid="{00000000-0005-0000-0000-0000251C0000}"/>
    <cellStyle name="Normal 2 2 2 2 8 4 2" xfId="4297" xr:uid="{00000000-0005-0000-0000-0000261C0000}"/>
    <cellStyle name="Normal 2 2 2 2 8 4 2 2" xfId="12443" xr:uid="{00000000-0005-0000-0000-0000271C0000}"/>
    <cellStyle name="Normal 2 2 2 2 8 4 2 2 2" xfId="28739" xr:uid="{00000000-0005-0000-0000-0000281C0000}"/>
    <cellStyle name="Normal 2 2 2 2 8 4 2 3" xfId="20593" xr:uid="{00000000-0005-0000-0000-0000291C0000}"/>
    <cellStyle name="Normal 2 2 2 2 8 4 3" xfId="6980" xr:uid="{00000000-0005-0000-0000-00002A1C0000}"/>
    <cellStyle name="Normal 2 2 2 2 8 4 3 2" xfId="15126" xr:uid="{00000000-0005-0000-0000-00002B1C0000}"/>
    <cellStyle name="Normal 2 2 2 2 8 4 3 2 2" xfId="31422" xr:uid="{00000000-0005-0000-0000-00002C1C0000}"/>
    <cellStyle name="Normal 2 2 2 2 8 4 3 3" xfId="23276" xr:uid="{00000000-0005-0000-0000-00002D1C0000}"/>
    <cellStyle name="Normal 2 2 2 2 8 4 4" xfId="9827" xr:uid="{00000000-0005-0000-0000-00002E1C0000}"/>
    <cellStyle name="Normal 2 2 2 2 8 4 4 2" xfId="26123" xr:uid="{00000000-0005-0000-0000-00002F1C0000}"/>
    <cellStyle name="Normal 2 2 2 2 8 4 5" xfId="17977" xr:uid="{00000000-0005-0000-0000-0000301C0000}"/>
    <cellStyle name="Normal 2 2 2 2 8 5" xfId="3079" xr:uid="{00000000-0005-0000-0000-0000311C0000}"/>
    <cellStyle name="Normal 2 2 2 2 8 5 2" xfId="11225" xr:uid="{00000000-0005-0000-0000-0000321C0000}"/>
    <cellStyle name="Normal 2 2 2 2 8 5 2 2" xfId="27521" xr:uid="{00000000-0005-0000-0000-0000331C0000}"/>
    <cellStyle name="Normal 2 2 2 2 8 5 3" xfId="19375" xr:uid="{00000000-0005-0000-0000-0000341C0000}"/>
    <cellStyle name="Normal 2 2 2 2 8 6" xfId="5570" xr:uid="{00000000-0005-0000-0000-0000351C0000}"/>
    <cellStyle name="Normal 2 2 2 2 8 6 2" xfId="13716" xr:uid="{00000000-0005-0000-0000-0000361C0000}"/>
    <cellStyle name="Normal 2 2 2 2 8 6 2 2" xfId="30012" xr:uid="{00000000-0005-0000-0000-0000371C0000}"/>
    <cellStyle name="Normal 2 2 2 2 8 6 3" xfId="21866" xr:uid="{00000000-0005-0000-0000-0000381C0000}"/>
    <cellStyle name="Normal 2 2 2 2 8 7" xfId="8417" xr:uid="{00000000-0005-0000-0000-0000391C0000}"/>
    <cellStyle name="Normal 2 2 2 2 8 7 2" xfId="24713" xr:uid="{00000000-0005-0000-0000-00003A1C0000}"/>
    <cellStyle name="Normal 2 2 2 2 8 8" xfId="16567" xr:uid="{00000000-0005-0000-0000-00003B1C0000}"/>
    <cellStyle name="Normal 2 2 2 2 9" xfId="360" xr:uid="{00000000-0005-0000-0000-00003C1C0000}"/>
    <cellStyle name="Normal 2 2 2 2 9 2" xfId="1066" xr:uid="{00000000-0005-0000-0000-00003D1C0000}"/>
    <cellStyle name="Normal 2 2 2 2 9 2 2" xfId="2476" xr:uid="{00000000-0005-0000-0000-00003E1C0000}"/>
    <cellStyle name="Normal 2 2 2 2 9 2 2 2" xfId="4980" xr:uid="{00000000-0005-0000-0000-00003F1C0000}"/>
    <cellStyle name="Normal 2 2 2 2 9 2 2 2 2" xfId="13126" xr:uid="{00000000-0005-0000-0000-0000401C0000}"/>
    <cellStyle name="Normal 2 2 2 2 9 2 2 2 2 2" xfId="29422" xr:uid="{00000000-0005-0000-0000-0000411C0000}"/>
    <cellStyle name="Normal 2 2 2 2 9 2 2 2 3" xfId="21276" xr:uid="{00000000-0005-0000-0000-0000421C0000}"/>
    <cellStyle name="Normal 2 2 2 2 9 2 2 3" xfId="7775" xr:uid="{00000000-0005-0000-0000-0000431C0000}"/>
    <cellStyle name="Normal 2 2 2 2 9 2 2 3 2" xfId="15921" xr:uid="{00000000-0005-0000-0000-0000441C0000}"/>
    <cellStyle name="Normal 2 2 2 2 9 2 2 3 2 2" xfId="32217" xr:uid="{00000000-0005-0000-0000-0000451C0000}"/>
    <cellStyle name="Normal 2 2 2 2 9 2 2 3 3" xfId="24071" xr:uid="{00000000-0005-0000-0000-0000461C0000}"/>
    <cellStyle name="Normal 2 2 2 2 9 2 2 4" xfId="10622" xr:uid="{00000000-0005-0000-0000-0000471C0000}"/>
    <cellStyle name="Normal 2 2 2 2 9 2 2 4 2" xfId="26918" xr:uid="{00000000-0005-0000-0000-0000481C0000}"/>
    <cellStyle name="Normal 2 2 2 2 9 2 2 5" xfId="18772" xr:uid="{00000000-0005-0000-0000-0000491C0000}"/>
    <cellStyle name="Normal 2 2 2 2 9 2 3" xfId="3762" xr:uid="{00000000-0005-0000-0000-00004A1C0000}"/>
    <cellStyle name="Normal 2 2 2 2 9 2 3 2" xfId="11908" xr:uid="{00000000-0005-0000-0000-00004B1C0000}"/>
    <cellStyle name="Normal 2 2 2 2 9 2 3 2 2" xfId="28204" xr:uid="{00000000-0005-0000-0000-00004C1C0000}"/>
    <cellStyle name="Normal 2 2 2 2 9 2 3 3" xfId="20058" xr:uid="{00000000-0005-0000-0000-00004D1C0000}"/>
    <cellStyle name="Normal 2 2 2 2 9 2 4" xfId="6365" xr:uid="{00000000-0005-0000-0000-00004E1C0000}"/>
    <cellStyle name="Normal 2 2 2 2 9 2 4 2" xfId="14511" xr:uid="{00000000-0005-0000-0000-00004F1C0000}"/>
    <cellStyle name="Normal 2 2 2 2 9 2 4 2 2" xfId="30807" xr:uid="{00000000-0005-0000-0000-0000501C0000}"/>
    <cellStyle name="Normal 2 2 2 2 9 2 4 3" xfId="22661" xr:uid="{00000000-0005-0000-0000-0000511C0000}"/>
    <cellStyle name="Normal 2 2 2 2 9 2 5" xfId="9212" xr:uid="{00000000-0005-0000-0000-0000521C0000}"/>
    <cellStyle name="Normal 2 2 2 2 9 2 5 2" xfId="25508" xr:uid="{00000000-0005-0000-0000-0000531C0000}"/>
    <cellStyle name="Normal 2 2 2 2 9 2 6" xfId="17362" xr:uid="{00000000-0005-0000-0000-0000541C0000}"/>
    <cellStyle name="Normal 2 2 2 2 9 3" xfId="1771" xr:uid="{00000000-0005-0000-0000-0000551C0000}"/>
    <cellStyle name="Normal 2 2 2 2 9 3 2" xfId="4371" xr:uid="{00000000-0005-0000-0000-0000561C0000}"/>
    <cellStyle name="Normal 2 2 2 2 9 3 2 2" xfId="12517" xr:uid="{00000000-0005-0000-0000-0000571C0000}"/>
    <cellStyle name="Normal 2 2 2 2 9 3 2 2 2" xfId="28813" xr:uid="{00000000-0005-0000-0000-0000581C0000}"/>
    <cellStyle name="Normal 2 2 2 2 9 3 2 3" xfId="20667" xr:uid="{00000000-0005-0000-0000-0000591C0000}"/>
    <cellStyle name="Normal 2 2 2 2 9 3 3" xfId="7070" xr:uid="{00000000-0005-0000-0000-00005A1C0000}"/>
    <cellStyle name="Normal 2 2 2 2 9 3 3 2" xfId="15216" xr:uid="{00000000-0005-0000-0000-00005B1C0000}"/>
    <cellStyle name="Normal 2 2 2 2 9 3 3 2 2" xfId="31512" xr:uid="{00000000-0005-0000-0000-00005C1C0000}"/>
    <cellStyle name="Normal 2 2 2 2 9 3 3 3" xfId="23366" xr:uid="{00000000-0005-0000-0000-00005D1C0000}"/>
    <cellStyle name="Normal 2 2 2 2 9 3 4" xfId="9917" xr:uid="{00000000-0005-0000-0000-00005E1C0000}"/>
    <cellStyle name="Normal 2 2 2 2 9 3 4 2" xfId="26213" xr:uid="{00000000-0005-0000-0000-00005F1C0000}"/>
    <cellStyle name="Normal 2 2 2 2 9 3 5" xfId="18067" xr:uid="{00000000-0005-0000-0000-0000601C0000}"/>
    <cellStyle name="Normal 2 2 2 2 9 4" xfId="3153" xr:uid="{00000000-0005-0000-0000-0000611C0000}"/>
    <cellStyle name="Normal 2 2 2 2 9 4 2" xfId="11299" xr:uid="{00000000-0005-0000-0000-0000621C0000}"/>
    <cellStyle name="Normal 2 2 2 2 9 4 2 2" xfId="27595" xr:uid="{00000000-0005-0000-0000-0000631C0000}"/>
    <cellStyle name="Normal 2 2 2 2 9 4 3" xfId="19449" xr:uid="{00000000-0005-0000-0000-0000641C0000}"/>
    <cellStyle name="Normal 2 2 2 2 9 5" xfId="5660" xr:uid="{00000000-0005-0000-0000-0000651C0000}"/>
    <cellStyle name="Normal 2 2 2 2 9 5 2" xfId="13806" xr:uid="{00000000-0005-0000-0000-0000661C0000}"/>
    <cellStyle name="Normal 2 2 2 2 9 5 2 2" xfId="30102" xr:uid="{00000000-0005-0000-0000-0000671C0000}"/>
    <cellStyle name="Normal 2 2 2 2 9 5 3" xfId="21956" xr:uid="{00000000-0005-0000-0000-0000681C0000}"/>
    <cellStyle name="Normal 2 2 2 2 9 6" xfId="8507" xr:uid="{00000000-0005-0000-0000-0000691C0000}"/>
    <cellStyle name="Normal 2 2 2 2 9 6 2" xfId="24803" xr:uid="{00000000-0005-0000-0000-00006A1C0000}"/>
    <cellStyle name="Normal 2 2 2 2 9 7" xfId="16657" xr:uid="{00000000-0005-0000-0000-00006B1C0000}"/>
    <cellStyle name="Normal 2 2 2 3" xfId="26" xr:uid="{00000000-0005-0000-0000-00006C1C0000}"/>
    <cellStyle name="Normal 2 2 2 3 10" xfId="2865" xr:uid="{00000000-0005-0000-0000-00006D1C0000}"/>
    <cellStyle name="Normal 2 2 2 3 10 2" xfId="11011" xr:uid="{00000000-0005-0000-0000-00006E1C0000}"/>
    <cellStyle name="Normal 2 2 2 3 10 2 2" xfId="27307" xr:uid="{00000000-0005-0000-0000-00006F1C0000}"/>
    <cellStyle name="Normal 2 2 2 3 10 3" xfId="19161" xr:uid="{00000000-0005-0000-0000-0000701C0000}"/>
    <cellStyle name="Normal 2 2 2 3 11" xfId="5326" xr:uid="{00000000-0005-0000-0000-0000711C0000}"/>
    <cellStyle name="Normal 2 2 2 3 11 2" xfId="13472" xr:uid="{00000000-0005-0000-0000-0000721C0000}"/>
    <cellStyle name="Normal 2 2 2 3 11 2 2" xfId="29768" xr:uid="{00000000-0005-0000-0000-0000731C0000}"/>
    <cellStyle name="Normal 2 2 2 3 11 3" xfId="21622" xr:uid="{00000000-0005-0000-0000-0000741C0000}"/>
    <cellStyle name="Normal 2 2 2 3 12" xfId="8173" xr:uid="{00000000-0005-0000-0000-0000751C0000}"/>
    <cellStyle name="Normal 2 2 2 3 12 2" xfId="24469" xr:uid="{00000000-0005-0000-0000-0000761C0000}"/>
    <cellStyle name="Normal 2 2 2 3 13" xfId="16323" xr:uid="{00000000-0005-0000-0000-0000771C0000}"/>
    <cellStyle name="Normal 2 2 2 3 2" xfId="48" xr:uid="{00000000-0005-0000-0000-0000781C0000}"/>
    <cellStyle name="Normal 2 2 2 3 2 10" xfId="5348" xr:uid="{00000000-0005-0000-0000-0000791C0000}"/>
    <cellStyle name="Normal 2 2 2 3 2 10 2" xfId="13494" xr:uid="{00000000-0005-0000-0000-00007A1C0000}"/>
    <cellStyle name="Normal 2 2 2 3 2 10 2 2" xfId="29790" xr:uid="{00000000-0005-0000-0000-00007B1C0000}"/>
    <cellStyle name="Normal 2 2 2 3 2 10 3" xfId="21644" xr:uid="{00000000-0005-0000-0000-00007C1C0000}"/>
    <cellStyle name="Normal 2 2 2 3 2 11" xfId="8195" xr:uid="{00000000-0005-0000-0000-00007D1C0000}"/>
    <cellStyle name="Normal 2 2 2 3 2 11 2" xfId="24491" xr:uid="{00000000-0005-0000-0000-00007E1C0000}"/>
    <cellStyle name="Normal 2 2 2 3 2 12" xfId="16345" xr:uid="{00000000-0005-0000-0000-00007F1C0000}"/>
    <cellStyle name="Normal 2 2 2 3 2 2" xfId="92" xr:uid="{00000000-0005-0000-0000-0000801C0000}"/>
    <cellStyle name="Normal 2 2 2 3 2 2 10" xfId="8239" xr:uid="{00000000-0005-0000-0000-0000811C0000}"/>
    <cellStyle name="Normal 2 2 2 3 2 2 10 2" xfId="24535" xr:uid="{00000000-0005-0000-0000-0000821C0000}"/>
    <cellStyle name="Normal 2 2 2 3 2 2 11" xfId="16389" xr:uid="{00000000-0005-0000-0000-0000831C0000}"/>
    <cellStyle name="Normal 2 2 2 3 2 2 2" xfId="182" xr:uid="{00000000-0005-0000-0000-0000841C0000}"/>
    <cellStyle name="Normal 2 2 2 3 2 2 2 2" xfId="526" xr:uid="{00000000-0005-0000-0000-0000851C0000}"/>
    <cellStyle name="Normal 2 2 2 3 2 2 2 2 2" xfId="1232" xr:uid="{00000000-0005-0000-0000-0000861C0000}"/>
    <cellStyle name="Normal 2 2 2 3 2 2 2 2 2 2" xfId="2642" xr:uid="{00000000-0005-0000-0000-0000871C0000}"/>
    <cellStyle name="Normal 2 2 2 3 2 2 2 2 2 2 2" xfId="5116" xr:uid="{00000000-0005-0000-0000-0000881C0000}"/>
    <cellStyle name="Normal 2 2 2 3 2 2 2 2 2 2 2 2" xfId="13262" xr:uid="{00000000-0005-0000-0000-0000891C0000}"/>
    <cellStyle name="Normal 2 2 2 3 2 2 2 2 2 2 2 2 2" xfId="29558" xr:uid="{00000000-0005-0000-0000-00008A1C0000}"/>
    <cellStyle name="Normal 2 2 2 3 2 2 2 2 2 2 2 3" xfId="21412" xr:uid="{00000000-0005-0000-0000-00008B1C0000}"/>
    <cellStyle name="Normal 2 2 2 3 2 2 2 2 2 2 3" xfId="7941" xr:uid="{00000000-0005-0000-0000-00008C1C0000}"/>
    <cellStyle name="Normal 2 2 2 3 2 2 2 2 2 2 3 2" xfId="16087" xr:uid="{00000000-0005-0000-0000-00008D1C0000}"/>
    <cellStyle name="Normal 2 2 2 3 2 2 2 2 2 2 3 2 2" xfId="32383" xr:uid="{00000000-0005-0000-0000-00008E1C0000}"/>
    <cellStyle name="Normal 2 2 2 3 2 2 2 2 2 2 3 3" xfId="24237" xr:uid="{00000000-0005-0000-0000-00008F1C0000}"/>
    <cellStyle name="Normal 2 2 2 3 2 2 2 2 2 2 4" xfId="10788" xr:uid="{00000000-0005-0000-0000-0000901C0000}"/>
    <cellStyle name="Normal 2 2 2 3 2 2 2 2 2 2 4 2" xfId="27084" xr:uid="{00000000-0005-0000-0000-0000911C0000}"/>
    <cellStyle name="Normal 2 2 2 3 2 2 2 2 2 2 5" xfId="18938" xr:uid="{00000000-0005-0000-0000-0000921C0000}"/>
    <cellStyle name="Normal 2 2 2 3 2 2 2 2 2 3" xfId="3898" xr:uid="{00000000-0005-0000-0000-0000931C0000}"/>
    <cellStyle name="Normal 2 2 2 3 2 2 2 2 2 3 2" xfId="12044" xr:uid="{00000000-0005-0000-0000-0000941C0000}"/>
    <cellStyle name="Normal 2 2 2 3 2 2 2 2 2 3 2 2" xfId="28340" xr:uid="{00000000-0005-0000-0000-0000951C0000}"/>
    <cellStyle name="Normal 2 2 2 3 2 2 2 2 2 3 3" xfId="20194" xr:uid="{00000000-0005-0000-0000-0000961C0000}"/>
    <cellStyle name="Normal 2 2 2 3 2 2 2 2 2 4" xfId="6531" xr:uid="{00000000-0005-0000-0000-0000971C0000}"/>
    <cellStyle name="Normal 2 2 2 3 2 2 2 2 2 4 2" xfId="14677" xr:uid="{00000000-0005-0000-0000-0000981C0000}"/>
    <cellStyle name="Normal 2 2 2 3 2 2 2 2 2 4 2 2" xfId="30973" xr:uid="{00000000-0005-0000-0000-0000991C0000}"/>
    <cellStyle name="Normal 2 2 2 3 2 2 2 2 2 4 3" xfId="22827" xr:uid="{00000000-0005-0000-0000-00009A1C0000}"/>
    <cellStyle name="Normal 2 2 2 3 2 2 2 2 2 5" xfId="9378" xr:uid="{00000000-0005-0000-0000-00009B1C0000}"/>
    <cellStyle name="Normal 2 2 2 3 2 2 2 2 2 5 2" xfId="25674" xr:uid="{00000000-0005-0000-0000-00009C1C0000}"/>
    <cellStyle name="Normal 2 2 2 3 2 2 2 2 2 6" xfId="17528" xr:uid="{00000000-0005-0000-0000-00009D1C0000}"/>
    <cellStyle name="Normal 2 2 2 3 2 2 2 2 3" xfId="1937" xr:uid="{00000000-0005-0000-0000-00009E1C0000}"/>
    <cellStyle name="Normal 2 2 2 3 2 2 2 2 3 2" xfId="4507" xr:uid="{00000000-0005-0000-0000-00009F1C0000}"/>
    <cellStyle name="Normal 2 2 2 3 2 2 2 2 3 2 2" xfId="12653" xr:uid="{00000000-0005-0000-0000-0000A01C0000}"/>
    <cellStyle name="Normal 2 2 2 3 2 2 2 2 3 2 2 2" xfId="28949" xr:uid="{00000000-0005-0000-0000-0000A11C0000}"/>
    <cellStyle name="Normal 2 2 2 3 2 2 2 2 3 2 3" xfId="20803" xr:uid="{00000000-0005-0000-0000-0000A21C0000}"/>
    <cellStyle name="Normal 2 2 2 3 2 2 2 2 3 3" xfId="7236" xr:uid="{00000000-0005-0000-0000-0000A31C0000}"/>
    <cellStyle name="Normal 2 2 2 3 2 2 2 2 3 3 2" xfId="15382" xr:uid="{00000000-0005-0000-0000-0000A41C0000}"/>
    <cellStyle name="Normal 2 2 2 3 2 2 2 2 3 3 2 2" xfId="31678" xr:uid="{00000000-0005-0000-0000-0000A51C0000}"/>
    <cellStyle name="Normal 2 2 2 3 2 2 2 2 3 3 3" xfId="23532" xr:uid="{00000000-0005-0000-0000-0000A61C0000}"/>
    <cellStyle name="Normal 2 2 2 3 2 2 2 2 3 4" xfId="10083" xr:uid="{00000000-0005-0000-0000-0000A71C0000}"/>
    <cellStyle name="Normal 2 2 2 3 2 2 2 2 3 4 2" xfId="26379" xr:uid="{00000000-0005-0000-0000-0000A81C0000}"/>
    <cellStyle name="Normal 2 2 2 3 2 2 2 2 3 5" xfId="18233" xr:uid="{00000000-0005-0000-0000-0000A91C0000}"/>
    <cellStyle name="Normal 2 2 2 3 2 2 2 2 4" xfId="3289" xr:uid="{00000000-0005-0000-0000-0000AA1C0000}"/>
    <cellStyle name="Normal 2 2 2 3 2 2 2 2 4 2" xfId="11435" xr:uid="{00000000-0005-0000-0000-0000AB1C0000}"/>
    <cellStyle name="Normal 2 2 2 3 2 2 2 2 4 2 2" xfId="27731" xr:uid="{00000000-0005-0000-0000-0000AC1C0000}"/>
    <cellStyle name="Normal 2 2 2 3 2 2 2 2 4 3" xfId="19585" xr:uid="{00000000-0005-0000-0000-0000AD1C0000}"/>
    <cellStyle name="Normal 2 2 2 3 2 2 2 2 5" xfId="5826" xr:uid="{00000000-0005-0000-0000-0000AE1C0000}"/>
    <cellStyle name="Normal 2 2 2 3 2 2 2 2 5 2" xfId="13972" xr:uid="{00000000-0005-0000-0000-0000AF1C0000}"/>
    <cellStyle name="Normal 2 2 2 3 2 2 2 2 5 2 2" xfId="30268" xr:uid="{00000000-0005-0000-0000-0000B01C0000}"/>
    <cellStyle name="Normal 2 2 2 3 2 2 2 2 5 3" xfId="22122" xr:uid="{00000000-0005-0000-0000-0000B11C0000}"/>
    <cellStyle name="Normal 2 2 2 3 2 2 2 2 6" xfId="8673" xr:uid="{00000000-0005-0000-0000-0000B21C0000}"/>
    <cellStyle name="Normal 2 2 2 3 2 2 2 2 6 2" xfId="24969" xr:uid="{00000000-0005-0000-0000-0000B31C0000}"/>
    <cellStyle name="Normal 2 2 2 3 2 2 2 2 7" xfId="16823" xr:uid="{00000000-0005-0000-0000-0000B41C0000}"/>
    <cellStyle name="Normal 2 2 2 3 2 2 2 3" xfId="888" xr:uid="{00000000-0005-0000-0000-0000B51C0000}"/>
    <cellStyle name="Normal 2 2 2 3 2 2 2 3 2" xfId="2298" xr:uid="{00000000-0005-0000-0000-0000B61C0000}"/>
    <cellStyle name="Normal 2 2 2 3 2 2 2 3 2 2" xfId="4820" xr:uid="{00000000-0005-0000-0000-0000B71C0000}"/>
    <cellStyle name="Normal 2 2 2 3 2 2 2 3 2 2 2" xfId="12966" xr:uid="{00000000-0005-0000-0000-0000B81C0000}"/>
    <cellStyle name="Normal 2 2 2 3 2 2 2 3 2 2 2 2" xfId="29262" xr:uid="{00000000-0005-0000-0000-0000B91C0000}"/>
    <cellStyle name="Normal 2 2 2 3 2 2 2 3 2 2 3" xfId="21116" xr:uid="{00000000-0005-0000-0000-0000BA1C0000}"/>
    <cellStyle name="Normal 2 2 2 3 2 2 2 3 2 3" xfId="7597" xr:uid="{00000000-0005-0000-0000-0000BB1C0000}"/>
    <cellStyle name="Normal 2 2 2 3 2 2 2 3 2 3 2" xfId="15743" xr:uid="{00000000-0005-0000-0000-0000BC1C0000}"/>
    <cellStyle name="Normal 2 2 2 3 2 2 2 3 2 3 2 2" xfId="32039" xr:uid="{00000000-0005-0000-0000-0000BD1C0000}"/>
    <cellStyle name="Normal 2 2 2 3 2 2 2 3 2 3 3" xfId="23893" xr:uid="{00000000-0005-0000-0000-0000BE1C0000}"/>
    <cellStyle name="Normal 2 2 2 3 2 2 2 3 2 4" xfId="10444" xr:uid="{00000000-0005-0000-0000-0000BF1C0000}"/>
    <cellStyle name="Normal 2 2 2 3 2 2 2 3 2 4 2" xfId="26740" xr:uid="{00000000-0005-0000-0000-0000C01C0000}"/>
    <cellStyle name="Normal 2 2 2 3 2 2 2 3 2 5" xfId="18594" xr:uid="{00000000-0005-0000-0000-0000C11C0000}"/>
    <cellStyle name="Normal 2 2 2 3 2 2 2 3 3" xfId="3602" xr:uid="{00000000-0005-0000-0000-0000C21C0000}"/>
    <cellStyle name="Normal 2 2 2 3 2 2 2 3 3 2" xfId="11748" xr:uid="{00000000-0005-0000-0000-0000C31C0000}"/>
    <cellStyle name="Normal 2 2 2 3 2 2 2 3 3 2 2" xfId="28044" xr:uid="{00000000-0005-0000-0000-0000C41C0000}"/>
    <cellStyle name="Normal 2 2 2 3 2 2 2 3 3 3" xfId="19898" xr:uid="{00000000-0005-0000-0000-0000C51C0000}"/>
    <cellStyle name="Normal 2 2 2 3 2 2 2 3 4" xfId="6187" xr:uid="{00000000-0005-0000-0000-0000C61C0000}"/>
    <cellStyle name="Normal 2 2 2 3 2 2 2 3 4 2" xfId="14333" xr:uid="{00000000-0005-0000-0000-0000C71C0000}"/>
    <cellStyle name="Normal 2 2 2 3 2 2 2 3 4 2 2" xfId="30629" xr:uid="{00000000-0005-0000-0000-0000C81C0000}"/>
    <cellStyle name="Normal 2 2 2 3 2 2 2 3 4 3" xfId="22483" xr:uid="{00000000-0005-0000-0000-0000C91C0000}"/>
    <cellStyle name="Normal 2 2 2 3 2 2 2 3 5" xfId="9034" xr:uid="{00000000-0005-0000-0000-0000CA1C0000}"/>
    <cellStyle name="Normal 2 2 2 3 2 2 2 3 5 2" xfId="25330" xr:uid="{00000000-0005-0000-0000-0000CB1C0000}"/>
    <cellStyle name="Normal 2 2 2 3 2 2 2 3 6" xfId="17184" xr:uid="{00000000-0005-0000-0000-0000CC1C0000}"/>
    <cellStyle name="Normal 2 2 2 3 2 2 2 4" xfId="1593" xr:uid="{00000000-0005-0000-0000-0000CD1C0000}"/>
    <cellStyle name="Normal 2 2 2 3 2 2 2 4 2" xfId="4211" xr:uid="{00000000-0005-0000-0000-0000CE1C0000}"/>
    <cellStyle name="Normal 2 2 2 3 2 2 2 4 2 2" xfId="12357" xr:uid="{00000000-0005-0000-0000-0000CF1C0000}"/>
    <cellStyle name="Normal 2 2 2 3 2 2 2 4 2 2 2" xfId="28653" xr:uid="{00000000-0005-0000-0000-0000D01C0000}"/>
    <cellStyle name="Normal 2 2 2 3 2 2 2 4 2 3" xfId="20507" xr:uid="{00000000-0005-0000-0000-0000D11C0000}"/>
    <cellStyle name="Normal 2 2 2 3 2 2 2 4 3" xfId="6892" xr:uid="{00000000-0005-0000-0000-0000D21C0000}"/>
    <cellStyle name="Normal 2 2 2 3 2 2 2 4 3 2" xfId="15038" xr:uid="{00000000-0005-0000-0000-0000D31C0000}"/>
    <cellStyle name="Normal 2 2 2 3 2 2 2 4 3 2 2" xfId="31334" xr:uid="{00000000-0005-0000-0000-0000D41C0000}"/>
    <cellStyle name="Normal 2 2 2 3 2 2 2 4 3 3" xfId="23188" xr:uid="{00000000-0005-0000-0000-0000D51C0000}"/>
    <cellStyle name="Normal 2 2 2 3 2 2 2 4 4" xfId="9739" xr:uid="{00000000-0005-0000-0000-0000D61C0000}"/>
    <cellStyle name="Normal 2 2 2 3 2 2 2 4 4 2" xfId="26035" xr:uid="{00000000-0005-0000-0000-0000D71C0000}"/>
    <cellStyle name="Normal 2 2 2 3 2 2 2 4 5" xfId="17889" xr:uid="{00000000-0005-0000-0000-0000D81C0000}"/>
    <cellStyle name="Normal 2 2 2 3 2 2 2 5" xfId="2993" xr:uid="{00000000-0005-0000-0000-0000D91C0000}"/>
    <cellStyle name="Normal 2 2 2 3 2 2 2 5 2" xfId="11139" xr:uid="{00000000-0005-0000-0000-0000DA1C0000}"/>
    <cellStyle name="Normal 2 2 2 3 2 2 2 5 2 2" xfId="27435" xr:uid="{00000000-0005-0000-0000-0000DB1C0000}"/>
    <cellStyle name="Normal 2 2 2 3 2 2 2 5 3" xfId="19289" xr:uid="{00000000-0005-0000-0000-0000DC1C0000}"/>
    <cellStyle name="Normal 2 2 2 3 2 2 2 6" xfId="5482" xr:uid="{00000000-0005-0000-0000-0000DD1C0000}"/>
    <cellStyle name="Normal 2 2 2 3 2 2 2 6 2" xfId="13628" xr:uid="{00000000-0005-0000-0000-0000DE1C0000}"/>
    <cellStyle name="Normal 2 2 2 3 2 2 2 6 2 2" xfId="29924" xr:uid="{00000000-0005-0000-0000-0000DF1C0000}"/>
    <cellStyle name="Normal 2 2 2 3 2 2 2 6 3" xfId="21778" xr:uid="{00000000-0005-0000-0000-0000E01C0000}"/>
    <cellStyle name="Normal 2 2 2 3 2 2 2 7" xfId="8329" xr:uid="{00000000-0005-0000-0000-0000E11C0000}"/>
    <cellStyle name="Normal 2 2 2 3 2 2 2 7 2" xfId="24625" xr:uid="{00000000-0005-0000-0000-0000E21C0000}"/>
    <cellStyle name="Normal 2 2 2 3 2 2 2 8" xfId="16479" xr:uid="{00000000-0005-0000-0000-0000E31C0000}"/>
    <cellStyle name="Normal 2 2 2 3 2 2 3" xfId="256" xr:uid="{00000000-0005-0000-0000-0000E41C0000}"/>
    <cellStyle name="Normal 2 2 2 3 2 2 3 2" xfId="600" xr:uid="{00000000-0005-0000-0000-0000E51C0000}"/>
    <cellStyle name="Normal 2 2 2 3 2 2 3 2 2" xfId="1306" xr:uid="{00000000-0005-0000-0000-0000E61C0000}"/>
    <cellStyle name="Normal 2 2 2 3 2 2 3 2 2 2" xfId="2716" xr:uid="{00000000-0005-0000-0000-0000E71C0000}"/>
    <cellStyle name="Normal 2 2 2 3 2 2 3 2 2 2 2" xfId="5190" xr:uid="{00000000-0005-0000-0000-0000E81C0000}"/>
    <cellStyle name="Normal 2 2 2 3 2 2 3 2 2 2 2 2" xfId="13336" xr:uid="{00000000-0005-0000-0000-0000E91C0000}"/>
    <cellStyle name="Normal 2 2 2 3 2 2 3 2 2 2 2 2 2" xfId="29632" xr:uid="{00000000-0005-0000-0000-0000EA1C0000}"/>
    <cellStyle name="Normal 2 2 2 3 2 2 3 2 2 2 2 3" xfId="21486" xr:uid="{00000000-0005-0000-0000-0000EB1C0000}"/>
    <cellStyle name="Normal 2 2 2 3 2 2 3 2 2 2 3" xfId="8015" xr:uid="{00000000-0005-0000-0000-0000EC1C0000}"/>
    <cellStyle name="Normal 2 2 2 3 2 2 3 2 2 2 3 2" xfId="16161" xr:uid="{00000000-0005-0000-0000-0000ED1C0000}"/>
    <cellStyle name="Normal 2 2 2 3 2 2 3 2 2 2 3 2 2" xfId="32457" xr:uid="{00000000-0005-0000-0000-0000EE1C0000}"/>
    <cellStyle name="Normal 2 2 2 3 2 2 3 2 2 2 3 3" xfId="24311" xr:uid="{00000000-0005-0000-0000-0000EF1C0000}"/>
    <cellStyle name="Normal 2 2 2 3 2 2 3 2 2 2 4" xfId="10862" xr:uid="{00000000-0005-0000-0000-0000F01C0000}"/>
    <cellStyle name="Normal 2 2 2 3 2 2 3 2 2 2 4 2" xfId="27158" xr:uid="{00000000-0005-0000-0000-0000F11C0000}"/>
    <cellStyle name="Normal 2 2 2 3 2 2 3 2 2 2 5" xfId="19012" xr:uid="{00000000-0005-0000-0000-0000F21C0000}"/>
    <cellStyle name="Normal 2 2 2 3 2 2 3 2 2 3" xfId="3972" xr:uid="{00000000-0005-0000-0000-0000F31C0000}"/>
    <cellStyle name="Normal 2 2 2 3 2 2 3 2 2 3 2" xfId="12118" xr:uid="{00000000-0005-0000-0000-0000F41C0000}"/>
    <cellStyle name="Normal 2 2 2 3 2 2 3 2 2 3 2 2" xfId="28414" xr:uid="{00000000-0005-0000-0000-0000F51C0000}"/>
    <cellStyle name="Normal 2 2 2 3 2 2 3 2 2 3 3" xfId="20268" xr:uid="{00000000-0005-0000-0000-0000F61C0000}"/>
    <cellStyle name="Normal 2 2 2 3 2 2 3 2 2 4" xfId="6605" xr:uid="{00000000-0005-0000-0000-0000F71C0000}"/>
    <cellStyle name="Normal 2 2 2 3 2 2 3 2 2 4 2" xfId="14751" xr:uid="{00000000-0005-0000-0000-0000F81C0000}"/>
    <cellStyle name="Normal 2 2 2 3 2 2 3 2 2 4 2 2" xfId="31047" xr:uid="{00000000-0005-0000-0000-0000F91C0000}"/>
    <cellStyle name="Normal 2 2 2 3 2 2 3 2 2 4 3" xfId="22901" xr:uid="{00000000-0005-0000-0000-0000FA1C0000}"/>
    <cellStyle name="Normal 2 2 2 3 2 2 3 2 2 5" xfId="9452" xr:uid="{00000000-0005-0000-0000-0000FB1C0000}"/>
    <cellStyle name="Normal 2 2 2 3 2 2 3 2 2 5 2" xfId="25748" xr:uid="{00000000-0005-0000-0000-0000FC1C0000}"/>
    <cellStyle name="Normal 2 2 2 3 2 2 3 2 2 6" xfId="17602" xr:uid="{00000000-0005-0000-0000-0000FD1C0000}"/>
    <cellStyle name="Normal 2 2 2 3 2 2 3 2 3" xfId="2011" xr:uid="{00000000-0005-0000-0000-0000FE1C0000}"/>
    <cellStyle name="Normal 2 2 2 3 2 2 3 2 3 2" xfId="4581" xr:uid="{00000000-0005-0000-0000-0000FF1C0000}"/>
    <cellStyle name="Normal 2 2 2 3 2 2 3 2 3 2 2" xfId="12727" xr:uid="{00000000-0005-0000-0000-0000001D0000}"/>
    <cellStyle name="Normal 2 2 2 3 2 2 3 2 3 2 2 2" xfId="29023" xr:uid="{00000000-0005-0000-0000-0000011D0000}"/>
    <cellStyle name="Normal 2 2 2 3 2 2 3 2 3 2 3" xfId="20877" xr:uid="{00000000-0005-0000-0000-0000021D0000}"/>
    <cellStyle name="Normal 2 2 2 3 2 2 3 2 3 3" xfId="7310" xr:uid="{00000000-0005-0000-0000-0000031D0000}"/>
    <cellStyle name="Normal 2 2 2 3 2 2 3 2 3 3 2" xfId="15456" xr:uid="{00000000-0005-0000-0000-0000041D0000}"/>
    <cellStyle name="Normal 2 2 2 3 2 2 3 2 3 3 2 2" xfId="31752" xr:uid="{00000000-0005-0000-0000-0000051D0000}"/>
    <cellStyle name="Normal 2 2 2 3 2 2 3 2 3 3 3" xfId="23606" xr:uid="{00000000-0005-0000-0000-0000061D0000}"/>
    <cellStyle name="Normal 2 2 2 3 2 2 3 2 3 4" xfId="10157" xr:uid="{00000000-0005-0000-0000-0000071D0000}"/>
    <cellStyle name="Normal 2 2 2 3 2 2 3 2 3 4 2" xfId="26453" xr:uid="{00000000-0005-0000-0000-0000081D0000}"/>
    <cellStyle name="Normal 2 2 2 3 2 2 3 2 3 5" xfId="18307" xr:uid="{00000000-0005-0000-0000-0000091D0000}"/>
    <cellStyle name="Normal 2 2 2 3 2 2 3 2 4" xfId="3363" xr:uid="{00000000-0005-0000-0000-00000A1D0000}"/>
    <cellStyle name="Normal 2 2 2 3 2 2 3 2 4 2" xfId="11509" xr:uid="{00000000-0005-0000-0000-00000B1D0000}"/>
    <cellStyle name="Normal 2 2 2 3 2 2 3 2 4 2 2" xfId="27805" xr:uid="{00000000-0005-0000-0000-00000C1D0000}"/>
    <cellStyle name="Normal 2 2 2 3 2 2 3 2 4 3" xfId="19659" xr:uid="{00000000-0005-0000-0000-00000D1D0000}"/>
    <cellStyle name="Normal 2 2 2 3 2 2 3 2 5" xfId="5900" xr:uid="{00000000-0005-0000-0000-00000E1D0000}"/>
    <cellStyle name="Normal 2 2 2 3 2 2 3 2 5 2" xfId="14046" xr:uid="{00000000-0005-0000-0000-00000F1D0000}"/>
    <cellStyle name="Normal 2 2 2 3 2 2 3 2 5 2 2" xfId="30342" xr:uid="{00000000-0005-0000-0000-0000101D0000}"/>
    <cellStyle name="Normal 2 2 2 3 2 2 3 2 5 3" xfId="22196" xr:uid="{00000000-0005-0000-0000-0000111D0000}"/>
    <cellStyle name="Normal 2 2 2 3 2 2 3 2 6" xfId="8747" xr:uid="{00000000-0005-0000-0000-0000121D0000}"/>
    <cellStyle name="Normal 2 2 2 3 2 2 3 2 6 2" xfId="25043" xr:uid="{00000000-0005-0000-0000-0000131D0000}"/>
    <cellStyle name="Normal 2 2 2 3 2 2 3 2 7" xfId="16897" xr:uid="{00000000-0005-0000-0000-0000141D0000}"/>
    <cellStyle name="Normal 2 2 2 3 2 2 3 3" xfId="962" xr:uid="{00000000-0005-0000-0000-0000151D0000}"/>
    <cellStyle name="Normal 2 2 2 3 2 2 3 3 2" xfId="2372" xr:uid="{00000000-0005-0000-0000-0000161D0000}"/>
    <cellStyle name="Normal 2 2 2 3 2 2 3 3 2 2" xfId="4894" xr:uid="{00000000-0005-0000-0000-0000171D0000}"/>
    <cellStyle name="Normal 2 2 2 3 2 2 3 3 2 2 2" xfId="13040" xr:uid="{00000000-0005-0000-0000-0000181D0000}"/>
    <cellStyle name="Normal 2 2 2 3 2 2 3 3 2 2 2 2" xfId="29336" xr:uid="{00000000-0005-0000-0000-0000191D0000}"/>
    <cellStyle name="Normal 2 2 2 3 2 2 3 3 2 2 3" xfId="21190" xr:uid="{00000000-0005-0000-0000-00001A1D0000}"/>
    <cellStyle name="Normal 2 2 2 3 2 2 3 3 2 3" xfId="7671" xr:uid="{00000000-0005-0000-0000-00001B1D0000}"/>
    <cellStyle name="Normal 2 2 2 3 2 2 3 3 2 3 2" xfId="15817" xr:uid="{00000000-0005-0000-0000-00001C1D0000}"/>
    <cellStyle name="Normal 2 2 2 3 2 2 3 3 2 3 2 2" xfId="32113" xr:uid="{00000000-0005-0000-0000-00001D1D0000}"/>
    <cellStyle name="Normal 2 2 2 3 2 2 3 3 2 3 3" xfId="23967" xr:uid="{00000000-0005-0000-0000-00001E1D0000}"/>
    <cellStyle name="Normal 2 2 2 3 2 2 3 3 2 4" xfId="10518" xr:uid="{00000000-0005-0000-0000-00001F1D0000}"/>
    <cellStyle name="Normal 2 2 2 3 2 2 3 3 2 4 2" xfId="26814" xr:uid="{00000000-0005-0000-0000-0000201D0000}"/>
    <cellStyle name="Normal 2 2 2 3 2 2 3 3 2 5" xfId="18668" xr:uid="{00000000-0005-0000-0000-0000211D0000}"/>
    <cellStyle name="Normal 2 2 2 3 2 2 3 3 3" xfId="3676" xr:uid="{00000000-0005-0000-0000-0000221D0000}"/>
    <cellStyle name="Normal 2 2 2 3 2 2 3 3 3 2" xfId="11822" xr:uid="{00000000-0005-0000-0000-0000231D0000}"/>
    <cellStyle name="Normal 2 2 2 3 2 2 3 3 3 2 2" xfId="28118" xr:uid="{00000000-0005-0000-0000-0000241D0000}"/>
    <cellStyle name="Normal 2 2 2 3 2 2 3 3 3 3" xfId="19972" xr:uid="{00000000-0005-0000-0000-0000251D0000}"/>
    <cellStyle name="Normal 2 2 2 3 2 2 3 3 4" xfId="6261" xr:uid="{00000000-0005-0000-0000-0000261D0000}"/>
    <cellStyle name="Normal 2 2 2 3 2 2 3 3 4 2" xfId="14407" xr:uid="{00000000-0005-0000-0000-0000271D0000}"/>
    <cellStyle name="Normal 2 2 2 3 2 2 3 3 4 2 2" xfId="30703" xr:uid="{00000000-0005-0000-0000-0000281D0000}"/>
    <cellStyle name="Normal 2 2 2 3 2 2 3 3 4 3" xfId="22557" xr:uid="{00000000-0005-0000-0000-0000291D0000}"/>
    <cellStyle name="Normal 2 2 2 3 2 2 3 3 5" xfId="9108" xr:uid="{00000000-0005-0000-0000-00002A1D0000}"/>
    <cellStyle name="Normal 2 2 2 3 2 2 3 3 5 2" xfId="25404" xr:uid="{00000000-0005-0000-0000-00002B1D0000}"/>
    <cellStyle name="Normal 2 2 2 3 2 2 3 3 6" xfId="17258" xr:uid="{00000000-0005-0000-0000-00002C1D0000}"/>
    <cellStyle name="Normal 2 2 2 3 2 2 3 4" xfId="1667" xr:uid="{00000000-0005-0000-0000-00002D1D0000}"/>
    <cellStyle name="Normal 2 2 2 3 2 2 3 4 2" xfId="4285" xr:uid="{00000000-0005-0000-0000-00002E1D0000}"/>
    <cellStyle name="Normal 2 2 2 3 2 2 3 4 2 2" xfId="12431" xr:uid="{00000000-0005-0000-0000-00002F1D0000}"/>
    <cellStyle name="Normal 2 2 2 3 2 2 3 4 2 2 2" xfId="28727" xr:uid="{00000000-0005-0000-0000-0000301D0000}"/>
    <cellStyle name="Normal 2 2 2 3 2 2 3 4 2 3" xfId="20581" xr:uid="{00000000-0005-0000-0000-0000311D0000}"/>
    <cellStyle name="Normal 2 2 2 3 2 2 3 4 3" xfId="6966" xr:uid="{00000000-0005-0000-0000-0000321D0000}"/>
    <cellStyle name="Normal 2 2 2 3 2 2 3 4 3 2" xfId="15112" xr:uid="{00000000-0005-0000-0000-0000331D0000}"/>
    <cellStyle name="Normal 2 2 2 3 2 2 3 4 3 2 2" xfId="31408" xr:uid="{00000000-0005-0000-0000-0000341D0000}"/>
    <cellStyle name="Normal 2 2 2 3 2 2 3 4 3 3" xfId="23262" xr:uid="{00000000-0005-0000-0000-0000351D0000}"/>
    <cellStyle name="Normal 2 2 2 3 2 2 3 4 4" xfId="9813" xr:uid="{00000000-0005-0000-0000-0000361D0000}"/>
    <cellStyle name="Normal 2 2 2 3 2 2 3 4 4 2" xfId="26109" xr:uid="{00000000-0005-0000-0000-0000371D0000}"/>
    <cellStyle name="Normal 2 2 2 3 2 2 3 4 5" xfId="17963" xr:uid="{00000000-0005-0000-0000-0000381D0000}"/>
    <cellStyle name="Normal 2 2 2 3 2 2 3 5" xfId="3067" xr:uid="{00000000-0005-0000-0000-0000391D0000}"/>
    <cellStyle name="Normal 2 2 2 3 2 2 3 5 2" xfId="11213" xr:uid="{00000000-0005-0000-0000-00003A1D0000}"/>
    <cellStyle name="Normal 2 2 2 3 2 2 3 5 2 2" xfId="27509" xr:uid="{00000000-0005-0000-0000-00003B1D0000}"/>
    <cellStyle name="Normal 2 2 2 3 2 2 3 5 3" xfId="19363" xr:uid="{00000000-0005-0000-0000-00003C1D0000}"/>
    <cellStyle name="Normal 2 2 2 3 2 2 3 6" xfId="5556" xr:uid="{00000000-0005-0000-0000-00003D1D0000}"/>
    <cellStyle name="Normal 2 2 2 3 2 2 3 6 2" xfId="13702" xr:uid="{00000000-0005-0000-0000-00003E1D0000}"/>
    <cellStyle name="Normal 2 2 2 3 2 2 3 6 2 2" xfId="29998" xr:uid="{00000000-0005-0000-0000-00003F1D0000}"/>
    <cellStyle name="Normal 2 2 2 3 2 2 3 6 3" xfId="21852" xr:uid="{00000000-0005-0000-0000-0000401D0000}"/>
    <cellStyle name="Normal 2 2 2 3 2 2 3 7" xfId="8403" xr:uid="{00000000-0005-0000-0000-0000411D0000}"/>
    <cellStyle name="Normal 2 2 2 3 2 2 3 7 2" xfId="24699" xr:uid="{00000000-0005-0000-0000-0000421D0000}"/>
    <cellStyle name="Normal 2 2 2 3 2 2 3 8" xfId="16553" xr:uid="{00000000-0005-0000-0000-0000431D0000}"/>
    <cellStyle name="Normal 2 2 2 3 2 2 4" xfId="346" xr:uid="{00000000-0005-0000-0000-0000441D0000}"/>
    <cellStyle name="Normal 2 2 2 3 2 2 4 2" xfId="690" xr:uid="{00000000-0005-0000-0000-0000451D0000}"/>
    <cellStyle name="Normal 2 2 2 3 2 2 4 2 2" xfId="1396" xr:uid="{00000000-0005-0000-0000-0000461D0000}"/>
    <cellStyle name="Normal 2 2 2 3 2 2 4 2 2 2" xfId="2806" xr:uid="{00000000-0005-0000-0000-0000471D0000}"/>
    <cellStyle name="Normal 2 2 2 3 2 2 4 2 2 2 2" xfId="5264" xr:uid="{00000000-0005-0000-0000-0000481D0000}"/>
    <cellStyle name="Normal 2 2 2 3 2 2 4 2 2 2 2 2" xfId="13410" xr:uid="{00000000-0005-0000-0000-0000491D0000}"/>
    <cellStyle name="Normal 2 2 2 3 2 2 4 2 2 2 2 2 2" xfId="29706" xr:uid="{00000000-0005-0000-0000-00004A1D0000}"/>
    <cellStyle name="Normal 2 2 2 3 2 2 4 2 2 2 2 3" xfId="21560" xr:uid="{00000000-0005-0000-0000-00004B1D0000}"/>
    <cellStyle name="Normal 2 2 2 3 2 2 4 2 2 2 3" xfId="8105" xr:uid="{00000000-0005-0000-0000-00004C1D0000}"/>
    <cellStyle name="Normal 2 2 2 3 2 2 4 2 2 2 3 2" xfId="16251" xr:uid="{00000000-0005-0000-0000-00004D1D0000}"/>
    <cellStyle name="Normal 2 2 2 3 2 2 4 2 2 2 3 2 2" xfId="32547" xr:uid="{00000000-0005-0000-0000-00004E1D0000}"/>
    <cellStyle name="Normal 2 2 2 3 2 2 4 2 2 2 3 3" xfId="24401" xr:uid="{00000000-0005-0000-0000-00004F1D0000}"/>
    <cellStyle name="Normal 2 2 2 3 2 2 4 2 2 2 4" xfId="10952" xr:uid="{00000000-0005-0000-0000-0000501D0000}"/>
    <cellStyle name="Normal 2 2 2 3 2 2 4 2 2 2 4 2" xfId="27248" xr:uid="{00000000-0005-0000-0000-0000511D0000}"/>
    <cellStyle name="Normal 2 2 2 3 2 2 4 2 2 2 5" xfId="19102" xr:uid="{00000000-0005-0000-0000-0000521D0000}"/>
    <cellStyle name="Normal 2 2 2 3 2 2 4 2 2 3" xfId="4046" xr:uid="{00000000-0005-0000-0000-0000531D0000}"/>
    <cellStyle name="Normal 2 2 2 3 2 2 4 2 2 3 2" xfId="12192" xr:uid="{00000000-0005-0000-0000-0000541D0000}"/>
    <cellStyle name="Normal 2 2 2 3 2 2 4 2 2 3 2 2" xfId="28488" xr:uid="{00000000-0005-0000-0000-0000551D0000}"/>
    <cellStyle name="Normal 2 2 2 3 2 2 4 2 2 3 3" xfId="20342" xr:uid="{00000000-0005-0000-0000-0000561D0000}"/>
    <cellStyle name="Normal 2 2 2 3 2 2 4 2 2 4" xfId="6695" xr:uid="{00000000-0005-0000-0000-0000571D0000}"/>
    <cellStyle name="Normal 2 2 2 3 2 2 4 2 2 4 2" xfId="14841" xr:uid="{00000000-0005-0000-0000-0000581D0000}"/>
    <cellStyle name="Normal 2 2 2 3 2 2 4 2 2 4 2 2" xfId="31137" xr:uid="{00000000-0005-0000-0000-0000591D0000}"/>
    <cellStyle name="Normal 2 2 2 3 2 2 4 2 2 4 3" xfId="22991" xr:uid="{00000000-0005-0000-0000-00005A1D0000}"/>
    <cellStyle name="Normal 2 2 2 3 2 2 4 2 2 5" xfId="9542" xr:uid="{00000000-0005-0000-0000-00005B1D0000}"/>
    <cellStyle name="Normal 2 2 2 3 2 2 4 2 2 5 2" xfId="25838" xr:uid="{00000000-0005-0000-0000-00005C1D0000}"/>
    <cellStyle name="Normal 2 2 2 3 2 2 4 2 2 6" xfId="17692" xr:uid="{00000000-0005-0000-0000-00005D1D0000}"/>
    <cellStyle name="Normal 2 2 2 3 2 2 4 2 3" xfId="2101" xr:uid="{00000000-0005-0000-0000-00005E1D0000}"/>
    <cellStyle name="Normal 2 2 2 3 2 2 4 2 3 2" xfId="4655" xr:uid="{00000000-0005-0000-0000-00005F1D0000}"/>
    <cellStyle name="Normal 2 2 2 3 2 2 4 2 3 2 2" xfId="12801" xr:uid="{00000000-0005-0000-0000-0000601D0000}"/>
    <cellStyle name="Normal 2 2 2 3 2 2 4 2 3 2 2 2" xfId="29097" xr:uid="{00000000-0005-0000-0000-0000611D0000}"/>
    <cellStyle name="Normal 2 2 2 3 2 2 4 2 3 2 3" xfId="20951" xr:uid="{00000000-0005-0000-0000-0000621D0000}"/>
    <cellStyle name="Normal 2 2 2 3 2 2 4 2 3 3" xfId="7400" xr:uid="{00000000-0005-0000-0000-0000631D0000}"/>
    <cellStyle name="Normal 2 2 2 3 2 2 4 2 3 3 2" xfId="15546" xr:uid="{00000000-0005-0000-0000-0000641D0000}"/>
    <cellStyle name="Normal 2 2 2 3 2 2 4 2 3 3 2 2" xfId="31842" xr:uid="{00000000-0005-0000-0000-0000651D0000}"/>
    <cellStyle name="Normal 2 2 2 3 2 2 4 2 3 3 3" xfId="23696" xr:uid="{00000000-0005-0000-0000-0000661D0000}"/>
    <cellStyle name="Normal 2 2 2 3 2 2 4 2 3 4" xfId="10247" xr:uid="{00000000-0005-0000-0000-0000671D0000}"/>
    <cellStyle name="Normal 2 2 2 3 2 2 4 2 3 4 2" xfId="26543" xr:uid="{00000000-0005-0000-0000-0000681D0000}"/>
    <cellStyle name="Normal 2 2 2 3 2 2 4 2 3 5" xfId="18397" xr:uid="{00000000-0005-0000-0000-0000691D0000}"/>
    <cellStyle name="Normal 2 2 2 3 2 2 4 2 4" xfId="3437" xr:uid="{00000000-0005-0000-0000-00006A1D0000}"/>
    <cellStyle name="Normal 2 2 2 3 2 2 4 2 4 2" xfId="11583" xr:uid="{00000000-0005-0000-0000-00006B1D0000}"/>
    <cellStyle name="Normal 2 2 2 3 2 2 4 2 4 2 2" xfId="27879" xr:uid="{00000000-0005-0000-0000-00006C1D0000}"/>
    <cellStyle name="Normal 2 2 2 3 2 2 4 2 4 3" xfId="19733" xr:uid="{00000000-0005-0000-0000-00006D1D0000}"/>
    <cellStyle name="Normal 2 2 2 3 2 2 4 2 5" xfId="5990" xr:uid="{00000000-0005-0000-0000-00006E1D0000}"/>
    <cellStyle name="Normal 2 2 2 3 2 2 4 2 5 2" xfId="14136" xr:uid="{00000000-0005-0000-0000-00006F1D0000}"/>
    <cellStyle name="Normal 2 2 2 3 2 2 4 2 5 2 2" xfId="30432" xr:uid="{00000000-0005-0000-0000-0000701D0000}"/>
    <cellStyle name="Normal 2 2 2 3 2 2 4 2 5 3" xfId="22286" xr:uid="{00000000-0005-0000-0000-0000711D0000}"/>
    <cellStyle name="Normal 2 2 2 3 2 2 4 2 6" xfId="8837" xr:uid="{00000000-0005-0000-0000-0000721D0000}"/>
    <cellStyle name="Normal 2 2 2 3 2 2 4 2 6 2" xfId="25133" xr:uid="{00000000-0005-0000-0000-0000731D0000}"/>
    <cellStyle name="Normal 2 2 2 3 2 2 4 2 7" xfId="16987" xr:uid="{00000000-0005-0000-0000-0000741D0000}"/>
    <cellStyle name="Normal 2 2 2 3 2 2 4 3" xfId="1052" xr:uid="{00000000-0005-0000-0000-0000751D0000}"/>
    <cellStyle name="Normal 2 2 2 3 2 2 4 3 2" xfId="2462" xr:uid="{00000000-0005-0000-0000-0000761D0000}"/>
    <cellStyle name="Normal 2 2 2 3 2 2 4 3 2 2" xfId="4968" xr:uid="{00000000-0005-0000-0000-0000771D0000}"/>
    <cellStyle name="Normal 2 2 2 3 2 2 4 3 2 2 2" xfId="13114" xr:uid="{00000000-0005-0000-0000-0000781D0000}"/>
    <cellStyle name="Normal 2 2 2 3 2 2 4 3 2 2 2 2" xfId="29410" xr:uid="{00000000-0005-0000-0000-0000791D0000}"/>
    <cellStyle name="Normal 2 2 2 3 2 2 4 3 2 2 3" xfId="21264" xr:uid="{00000000-0005-0000-0000-00007A1D0000}"/>
    <cellStyle name="Normal 2 2 2 3 2 2 4 3 2 3" xfId="7761" xr:uid="{00000000-0005-0000-0000-00007B1D0000}"/>
    <cellStyle name="Normal 2 2 2 3 2 2 4 3 2 3 2" xfId="15907" xr:uid="{00000000-0005-0000-0000-00007C1D0000}"/>
    <cellStyle name="Normal 2 2 2 3 2 2 4 3 2 3 2 2" xfId="32203" xr:uid="{00000000-0005-0000-0000-00007D1D0000}"/>
    <cellStyle name="Normal 2 2 2 3 2 2 4 3 2 3 3" xfId="24057" xr:uid="{00000000-0005-0000-0000-00007E1D0000}"/>
    <cellStyle name="Normal 2 2 2 3 2 2 4 3 2 4" xfId="10608" xr:uid="{00000000-0005-0000-0000-00007F1D0000}"/>
    <cellStyle name="Normal 2 2 2 3 2 2 4 3 2 4 2" xfId="26904" xr:uid="{00000000-0005-0000-0000-0000801D0000}"/>
    <cellStyle name="Normal 2 2 2 3 2 2 4 3 2 5" xfId="18758" xr:uid="{00000000-0005-0000-0000-0000811D0000}"/>
    <cellStyle name="Normal 2 2 2 3 2 2 4 3 3" xfId="3750" xr:uid="{00000000-0005-0000-0000-0000821D0000}"/>
    <cellStyle name="Normal 2 2 2 3 2 2 4 3 3 2" xfId="11896" xr:uid="{00000000-0005-0000-0000-0000831D0000}"/>
    <cellStyle name="Normal 2 2 2 3 2 2 4 3 3 2 2" xfId="28192" xr:uid="{00000000-0005-0000-0000-0000841D0000}"/>
    <cellStyle name="Normal 2 2 2 3 2 2 4 3 3 3" xfId="20046" xr:uid="{00000000-0005-0000-0000-0000851D0000}"/>
    <cellStyle name="Normal 2 2 2 3 2 2 4 3 4" xfId="6351" xr:uid="{00000000-0005-0000-0000-0000861D0000}"/>
    <cellStyle name="Normal 2 2 2 3 2 2 4 3 4 2" xfId="14497" xr:uid="{00000000-0005-0000-0000-0000871D0000}"/>
    <cellStyle name="Normal 2 2 2 3 2 2 4 3 4 2 2" xfId="30793" xr:uid="{00000000-0005-0000-0000-0000881D0000}"/>
    <cellStyle name="Normal 2 2 2 3 2 2 4 3 4 3" xfId="22647" xr:uid="{00000000-0005-0000-0000-0000891D0000}"/>
    <cellStyle name="Normal 2 2 2 3 2 2 4 3 5" xfId="9198" xr:uid="{00000000-0005-0000-0000-00008A1D0000}"/>
    <cellStyle name="Normal 2 2 2 3 2 2 4 3 5 2" xfId="25494" xr:uid="{00000000-0005-0000-0000-00008B1D0000}"/>
    <cellStyle name="Normal 2 2 2 3 2 2 4 3 6" xfId="17348" xr:uid="{00000000-0005-0000-0000-00008C1D0000}"/>
    <cellStyle name="Normal 2 2 2 3 2 2 4 4" xfId="1757" xr:uid="{00000000-0005-0000-0000-00008D1D0000}"/>
    <cellStyle name="Normal 2 2 2 3 2 2 4 4 2" xfId="4359" xr:uid="{00000000-0005-0000-0000-00008E1D0000}"/>
    <cellStyle name="Normal 2 2 2 3 2 2 4 4 2 2" xfId="12505" xr:uid="{00000000-0005-0000-0000-00008F1D0000}"/>
    <cellStyle name="Normal 2 2 2 3 2 2 4 4 2 2 2" xfId="28801" xr:uid="{00000000-0005-0000-0000-0000901D0000}"/>
    <cellStyle name="Normal 2 2 2 3 2 2 4 4 2 3" xfId="20655" xr:uid="{00000000-0005-0000-0000-0000911D0000}"/>
    <cellStyle name="Normal 2 2 2 3 2 2 4 4 3" xfId="7056" xr:uid="{00000000-0005-0000-0000-0000921D0000}"/>
    <cellStyle name="Normal 2 2 2 3 2 2 4 4 3 2" xfId="15202" xr:uid="{00000000-0005-0000-0000-0000931D0000}"/>
    <cellStyle name="Normal 2 2 2 3 2 2 4 4 3 2 2" xfId="31498" xr:uid="{00000000-0005-0000-0000-0000941D0000}"/>
    <cellStyle name="Normal 2 2 2 3 2 2 4 4 3 3" xfId="23352" xr:uid="{00000000-0005-0000-0000-0000951D0000}"/>
    <cellStyle name="Normal 2 2 2 3 2 2 4 4 4" xfId="9903" xr:uid="{00000000-0005-0000-0000-0000961D0000}"/>
    <cellStyle name="Normal 2 2 2 3 2 2 4 4 4 2" xfId="26199" xr:uid="{00000000-0005-0000-0000-0000971D0000}"/>
    <cellStyle name="Normal 2 2 2 3 2 2 4 4 5" xfId="18053" xr:uid="{00000000-0005-0000-0000-0000981D0000}"/>
    <cellStyle name="Normal 2 2 2 3 2 2 4 5" xfId="3141" xr:uid="{00000000-0005-0000-0000-0000991D0000}"/>
    <cellStyle name="Normal 2 2 2 3 2 2 4 5 2" xfId="11287" xr:uid="{00000000-0005-0000-0000-00009A1D0000}"/>
    <cellStyle name="Normal 2 2 2 3 2 2 4 5 2 2" xfId="27583" xr:uid="{00000000-0005-0000-0000-00009B1D0000}"/>
    <cellStyle name="Normal 2 2 2 3 2 2 4 5 3" xfId="19437" xr:uid="{00000000-0005-0000-0000-00009C1D0000}"/>
    <cellStyle name="Normal 2 2 2 3 2 2 4 6" xfId="5646" xr:uid="{00000000-0005-0000-0000-00009D1D0000}"/>
    <cellStyle name="Normal 2 2 2 3 2 2 4 6 2" xfId="13792" xr:uid="{00000000-0005-0000-0000-00009E1D0000}"/>
    <cellStyle name="Normal 2 2 2 3 2 2 4 6 2 2" xfId="30088" xr:uid="{00000000-0005-0000-0000-00009F1D0000}"/>
    <cellStyle name="Normal 2 2 2 3 2 2 4 6 3" xfId="21942" xr:uid="{00000000-0005-0000-0000-0000A01D0000}"/>
    <cellStyle name="Normal 2 2 2 3 2 2 4 7" xfId="8493" xr:uid="{00000000-0005-0000-0000-0000A11D0000}"/>
    <cellStyle name="Normal 2 2 2 3 2 2 4 7 2" xfId="24789" xr:uid="{00000000-0005-0000-0000-0000A21D0000}"/>
    <cellStyle name="Normal 2 2 2 3 2 2 4 8" xfId="16643" xr:uid="{00000000-0005-0000-0000-0000A31D0000}"/>
    <cellStyle name="Normal 2 2 2 3 2 2 5" xfId="436" xr:uid="{00000000-0005-0000-0000-0000A41D0000}"/>
    <cellStyle name="Normal 2 2 2 3 2 2 5 2" xfId="1142" xr:uid="{00000000-0005-0000-0000-0000A51D0000}"/>
    <cellStyle name="Normal 2 2 2 3 2 2 5 2 2" xfId="2552" xr:uid="{00000000-0005-0000-0000-0000A61D0000}"/>
    <cellStyle name="Normal 2 2 2 3 2 2 5 2 2 2" xfId="5042" xr:uid="{00000000-0005-0000-0000-0000A71D0000}"/>
    <cellStyle name="Normal 2 2 2 3 2 2 5 2 2 2 2" xfId="13188" xr:uid="{00000000-0005-0000-0000-0000A81D0000}"/>
    <cellStyle name="Normal 2 2 2 3 2 2 5 2 2 2 2 2" xfId="29484" xr:uid="{00000000-0005-0000-0000-0000A91D0000}"/>
    <cellStyle name="Normal 2 2 2 3 2 2 5 2 2 2 3" xfId="21338" xr:uid="{00000000-0005-0000-0000-0000AA1D0000}"/>
    <cellStyle name="Normal 2 2 2 3 2 2 5 2 2 3" xfId="7851" xr:uid="{00000000-0005-0000-0000-0000AB1D0000}"/>
    <cellStyle name="Normal 2 2 2 3 2 2 5 2 2 3 2" xfId="15997" xr:uid="{00000000-0005-0000-0000-0000AC1D0000}"/>
    <cellStyle name="Normal 2 2 2 3 2 2 5 2 2 3 2 2" xfId="32293" xr:uid="{00000000-0005-0000-0000-0000AD1D0000}"/>
    <cellStyle name="Normal 2 2 2 3 2 2 5 2 2 3 3" xfId="24147" xr:uid="{00000000-0005-0000-0000-0000AE1D0000}"/>
    <cellStyle name="Normal 2 2 2 3 2 2 5 2 2 4" xfId="10698" xr:uid="{00000000-0005-0000-0000-0000AF1D0000}"/>
    <cellStyle name="Normal 2 2 2 3 2 2 5 2 2 4 2" xfId="26994" xr:uid="{00000000-0005-0000-0000-0000B01D0000}"/>
    <cellStyle name="Normal 2 2 2 3 2 2 5 2 2 5" xfId="18848" xr:uid="{00000000-0005-0000-0000-0000B11D0000}"/>
    <cellStyle name="Normal 2 2 2 3 2 2 5 2 3" xfId="3824" xr:uid="{00000000-0005-0000-0000-0000B21D0000}"/>
    <cellStyle name="Normal 2 2 2 3 2 2 5 2 3 2" xfId="11970" xr:uid="{00000000-0005-0000-0000-0000B31D0000}"/>
    <cellStyle name="Normal 2 2 2 3 2 2 5 2 3 2 2" xfId="28266" xr:uid="{00000000-0005-0000-0000-0000B41D0000}"/>
    <cellStyle name="Normal 2 2 2 3 2 2 5 2 3 3" xfId="20120" xr:uid="{00000000-0005-0000-0000-0000B51D0000}"/>
    <cellStyle name="Normal 2 2 2 3 2 2 5 2 4" xfId="6441" xr:uid="{00000000-0005-0000-0000-0000B61D0000}"/>
    <cellStyle name="Normal 2 2 2 3 2 2 5 2 4 2" xfId="14587" xr:uid="{00000000-0005-0000-0000-0000B71D0000}"/>
    <cellStyle name="Normal 2 2 2 3 2 2 5 2 4 2 2" xfId="30883" xr:uid="{00000000-0005-0000-0000-0000B81D0000}"/>
    <cellStyle name="Normal 2 2 2 3 2 2 5 2 4 3" xfId="22737" xr:uid="{00000000-0005-0000-0000-0000B91D0000}"/>
    <cellStyle name="Normal 2 2 2 3 2 2 5 2 5" xfId="9288" xr:uid="{00000000-0005-0000-0000-0000BA1D0000}"/>
    <cellStyle name="Normal 2 2 2 3 2 2 5 2 5 2" xfId="25584" xr:uid="{00000000-0005-0000-0000-0000BB1D0000}"/>
    <cellStyle name="Normal 2 2 2 3 2 2 5 2 6" xfId="17438" xr:uid="{00000000-0005-0000-0000-0000BC1D0000}"/>
    <cellStyle name="Normal 2 2 2 3 2 2 5 3" xfId="1847" xr:uid="{00000000-0005-0000-0000-0000BD1D0000}"/>
    <cellStyle name="Normal 2 2 2 3 2 2 5 3 2" xfId="4433" xr:uid="{00000000-0005-0000-0000-0000BE1D0000}"/>
    <cellStyle name="Normal 2 2 2 3 2 2 5 3 2 2" xfId="12579" xr:uid="{00000000-0005-0000-0000-0000BF1D0000}"/>
    <cellStyle name="Normal 2 2 2 3 2 2 5 3 2 2 2" xfId="28875" xr:uid="{00000000-0005-0000-0000-0000C01D0000}"/>
    <cellStyle name="Normal 2 2 2 3 2 2 5 3 2 3" xfId="20729" xr:uid="{00000000-0005-0000-0000-0000C11D0000}"/>
    <cellStyle name="Normal 2 2 2 3 2 2 5 3 3" xfId="7146" xr:uid="{00000000-0005-0000-0000-0000C21D0000}"/>
    <cellStyle name="Normal 2 2 2 3 2 2 5 3 3 2" xfId="15292" xr:uid="{00000000-0005-0000-0000-0000C31D0000}"/>
    <cellStyle name="Normal 2 2 2 3 2 2 5 3 3 2 2" xfId="31588" xr:uid="{00000000-0005-0000-0000-0000C41D0000}"/>
    <cellStyle name="Normal 2 2 2 3 2 2 5 3 3 3" xfId="23442" xr:uid="{00000000-0005-0000-0000-0000C51D0000}"/>
    <cellStyle name="Normal 2 2 2 3 2 2 5 3 4" xfId="9993" xr:uid="{00000000-0005-0000-0000-0000C61D0000}"/>
    <cellStyle name="Normal 2 2 2 3 2 2 5 3 4 2" xfId="26289" xr:uid="{00000000-0005-0000-0000-0000C71D0000}"/>
    <cellStyle name="Normal 2 2 2 3 2 2 5 3 5" xfId="18143" xr:uid="{00000000-0005-0000-0000-0000C81D0000}"/>
    <cellStyle name="Normal 2 2 2 3 2 2 5 4" xfId="3215" xr:uid="{00000000-0005-0000-0000-0000C91D0000}"/>
    <cellStyle name="Normal 2 2 2 3 2 2 5 4 2" xfId="11361" xr:uid="{00000000-0005-0000-0000-0000CA1D0000}"/>
    <cellStyle name="Normal 2 2 2 3 2 2 5 4 2 2" xfId="27657" xr:uid="{00000000-0005-0000-0000-0000CB1D0000}"/>
    <cellStyle name="Normal 2 2 2 3 2 2 5 4 3" xfId="19511" xr:uid="{00000000-0005-0000-0000-0000CC1D0000}"/>
    <cellStyle name="Normal 2 2 2 3 2 2 5 5" xfId="5736" xr:uid="{00000000-0005-0000-0000-0000CD1D0000}"/>
    <cellStyle name="Normal 2 2 2 3 2 2 5 5 2" xfId="13882" xr:uid="{00000000-0005-0000-0000-0000CE1D0000}"/>
    <cellStyle name="Normal 2 2 2 3 2 2 5 5 2 2" xfId="30178" xr:uid="{00000000-0005-0000-0000-0000CF1D0000}"/>
    <cellStyle name="Normal 2 2 2 3 2 2 5 5 3" xfId="22032" xr:uid="{00000000-0005-0000-0000-0000D01D0000}"/>
    <cellStyle name="Normal 2 2 2 3 2 2 5 6" xfId="8583" xr:uid="{00000000-0005-0000-0000-0000D11D0000}"/>
    <cellStyle name="Normal 2 2 2 3 2 2 5 6 2" xfId="24879" xr:uid="{00000000-0005-0000-0000-0000D21D0000}"/>
    <cellStyle name="Normal 2 2 2 3 2 2 5 7" xfId="16733" xr:uid="{00000000-0005-0000-0000-0000D31D0000}"/>
    <cellStyle name="Normal 2 2 2 3 2 2 6" xfId="798" xr:uid="{00000000-0005-0000-0000-0000D41D0000}"/>
    <cellStyle name="Normal 2 2 2 3 2 2 6 2" xfId="2208" xr:uid="{00000000-0005-0000-0000-0000D51D0000}"/>
    <cellStyle name="Normal 2 2 2 3 2 2 6 2 2" xfId="4746" xr:uid="{00000000-0005-0000-0000-0000D61D0000}"/>
    <cellStyle name="Normal 2 2 2 3 2 2 6 2 2 2" xfId="12892" xr:uid="{00000000-0005-0000-0000-0000D71D0000}"/>
    <cellStyle name="Normal 2 2 2 3 2 2 6 2 2 2 2" xfId="29188" xr:uid="{00000000-0005-0000-0000-0000D81D0000}"/>
    <cellStyle name="Normal 2 2 2 3 2 2 6 2 2 3" xfId="21042" xr:uid="{00000000-0005-0000-0000-0000D91D0000}"/>
    <cellStyle name="Normal 2 2 2 3 2 2 6 2 3" xfId="7507" xr:uid="{00000000-0005-0000-0000-0000DA1D0000}"/>
    <cellStyle name="Normal 2 2 2 3 2 2 6 2 3 2" xfId="15653" xr:uid="{00000000-0005-0000-0000-0000DB1D0000}"/>
    <cellStyle name="Normal 2 2 2 3 2 2 6 2 3 2 2" xfId="31949" xr:uid="{00000000-0005-0000-0000-0000DC1D0000}"/>
    <cellStyle name="Normal 2 2 2 3 2 2 6 2 3 3" xfId="23803" xr:uid="{00000000-0005-0000-0000-0000DD1D0000}"/>
    <cellStyle name="Normal 2 2 2 3 2 2 6 2 4" xfId="10354" xr:uid="{00000000-0005-0000-0000-0000DE1D0000}"/>
    <cellStyle name="Normal 2 2 2 3 2 2 6 2 4 2" xfId="26650" xr:uid="{00000000-0005-0000-0000-0000DF1D0000}"/>
    <cellStyle name="Normal 2 2 2 3 2 2 6 2 5" xfId="18504" xr:uid="{00000000-0005-0000-0000-0000E01D0000}"/>
    <cellStyle name="Normal 2 2 2 3 2 2 6 3" xfId="3528" xr:uid="{00000000-0005-0000-0000-0000E11D0000}"/>
    <cellStyle name="Normal 2 2 2 3 2 2 6 3 2" xfId="11674" xr:uid="{00000000-0005-0000-0000-0000E21D0000}"/>
    <cellStyle name="Normal 2 2 2 3 2 2 6 3 2 2" xfId="27970" xr:uid="{00000000-0005-0000-0000-0000E31D0000}"/>
    <cellStyle name="Normal 2 2 2 3 2 2 6 3 3" xfId="19824" xr:uid="{00000000-0005-0000-0000-0000E41D0000}"/>
    <cellStyle name="Normal 2 2 2 3 2 2 6 4" xfId="6097" xr:uid="{00000000-0005-0000-0000-0000E51D0000}"/>
    <cellStyle name="Normal 2 2 2 3 2 2 6 4 2" xfId="14243" xr:uid="{00000000-0005-0000-0000-0000E61D0000}"/>
    <cellStyle name="Normal 2 2 2 3 2 2 6 4 2 2" xfId="30539" xr:uid="{00000000-0005-0000-0000-0000E71D0000}"/>
    <cellStyle name="Normal 2 2 2 3 2 2 6 4 3" xfId="22393" xr:uid="{00000000-0005-0000-0000-0000E81D0000}"/>
    <cellStyle name="Normal 2 2 2 3 2 2 6 5" xfId="8944" xr:uid="{00000000-0005-0000-0000-0000E91D0000}"/>
    <cellStyle name="Normal 2 2 2 3 2 2 6 5 2" xfId="25240" xr:uid="{00000000-0005-0000-0000-0000EA1D0000}"/>
    <cellStyle name="Normal 2 2 2 3 2 2 6 6" xfId="17094" xr:uid="{00000000-0005-0000-0000-0000EB1D0000}"/>
    <cellStyle name="Normal 2 2 2 3 2 2 7" xfId="1503" xr:uid="{00000000-0005-0000-0000-0000EC1D0000}"/>
    <cellStyle name="Normal 2 2 2 3 2 2 7 2" xfId="4137" xr:uid="{00000000-0005-0000-0000-0000ED1D0000}"/>
    <cellStyle name="Normal 2 2 2 3 2 2 7 2 2" xfId="12283" xr:uid="{00000000-0005-0000-0000-0000EE1D0000}"/>
    <cellStyle name="Normal 2 2 2 3 2 2 7 2 2 2" xfId="28579" xr:uid="{00000000-0005-0000-0000-0000EF1D0000}"/>
    <cellStyle name="Normal 2 2 2 3 2 2 7 2 3" xfId="20433" xr:uid="{00000000-0005-0000-0000-0000F01D0000}"/>
    <cellStyle name="Normal 2 2 2 3 2 2 7 3" xfId="6802" xr:uid="{00000000-0005-0000-0000-0000F11D0000}"/>
    <cellStyle name="Normal 2 2 2 3 2 2 7 3 2" xfId="14948" xr:uid="{00000000-0005-0000-0000-0000F21D0000}"/>
    <cellStyle name="Normal 2 2 2 3 2 2 7 3 2 2" xfId="31244" xr:uid="{00000000-0005-0000-0000-0000F31D0000}"/>
    <cellStyle name="Normal 2 2 2 3 2 2 7 3 3" xfId="23098" xr:uid="{00000000-0005-0000-0000-0000F41D0000}"/>
    <cellStyle name="Normal 2 2 2 3 2 2 7 4" xfId="9649" xr:uid="{00000000-0005-0000-0000-0000F51D0000}"/>
    <cellStyle name="Normal 2 2 2 3 2 2 7 4 2" xfId="25945" xr:uid="{00000000-0005-0000-0000-0000F61D0000}"/>
    <cellStyle name="Normal 2 2 2 3 2 2 7 5" xfId="17799" xr:uid="{00000000-0005-0000-0000-0000F71D0000}"/>
    <cellStyle name="Normal 2 2 2 3 2 2 8" xfId="2919" xr:uid="{00000000-0005-0000-0000-0000F81D0000}"/>
    <cellStyle name="Normal 2 2 2 3 2 2 8 2" xfId="11065" xr:uid="{00000000-0005-0000-0000-0000F91D0000}"/>
    <cellStyle name="Normal 2 2 2 3 2 2 8 2 2" xfId="27361" xr:uid="{00000000-0005-0000-0000-0000FA1D0000}"/>
    <cellStyle name="Normal 2 2 2 3 2 2 8 3" xfId="19215" xr:uid="{00000000-0005-0000-0000-0000FB1D0000}"/>
    <cellStyle name="Normal 2 2 2 3 2 2 9" xfId="5392" xr:uid="{00000000-0005-0000-0000-0000FC1D0000}"/>
    <cellStyle name="Normal 2 2 2 3 2 2 9 2" xfId="13538" xr:uid="{00000000-0005-0000-0000-0000FD1D0000}"/>
    <cellStyle name="Normal 2 2 2 3 2 2 9 2 2" xfId="29834" xr:uid="{00000000-0005-0000-0000-0000FE1D0000}"/>
    <cellStyle name="Normal 2 2 2 3 2 2 9 3" xfId="21688" xr:uid="{00000000-0005-0000-0000-0000FF1D0000}"/>
    <cellStyle name="Normal 2 2 2 3 2 3" xfId="138" xr:uid="{00000000-0005-0000-0000-0000001E0000}"/>
    <cellStyle name="Normal 2 2 2 3 2 3 2" xfId="482" xr:uid="{00000000-0005-0000-0000-0000011E0000}"/>
    <cellStyle name="Normal 2 2 2 3 2 3 2 2" xfId="1188" xr:uid="{00000000-0005-0000-0000-0000021E0000}"/>
    <cellStyle name="Normal 2 2 2 3 2 3 2 2 2" xfId="2598" xr:uid="{00000000-0005-0000-0000-0000031E0000}"/>
    <cellStyle name="Normal 2 2 2 3 2 3 2 2 2 2" xfId="5080" xr:uid="{00000000-0005-0000-0000-0000041E0000}"/>
    <cellStyle name="Normal 2 2 2 3 2 3 2 2 2 2 2" xfId="13226" xr:uid="{00000000-0005-0000-0000-0000051E0000}"/>
    <cellStyle name="Normal 2 2 2 3 2 3 2 2 2 2 2 2" xfId="29522" xr:uid="{00000000-0005-0000-0000-0000061E0000}"/>
    <cellStyle name="Normal 2 2 2 3 2 3 2 2 2 2 3" xfId="21376" xr:uid="{00000000-0005-0000-0000-0000071E0000}"/>
    <cellStyle name="Normal 2 2 2 3 2 3 2 2 2 3" xfId="7897" xr:uid="{00000000-0005-0000-0000-0000081E0000}"/>
    <cellStyle name="Normal 2 2 2 3 2 3 2 2 2 3 2" xfId="16043" xr:uid="{00000000-0005-0000-0000-0000091E0000}"/>
    <cellStyle name="Normal 2 2 2 3 2 3 2 2 2 3 2 2" xfId="32339" xr:uid="{00000000-0005-0000-0000-00000A1E0000}"/>
    <cellStyle name="Normal 2 2 2 3 2 3 2 2 2 3 3" xfId="24193" xr:uid="{00000000-0005-0000-0000-00000B1E0000}"/>
    <cellStyle name="Normal 2 2 2 3 2 3 2 2 2 4" xfId="10744" xr:uid="{00000000-0005-0000-0000-00000C1E0000}"/>
    <cellStyle name="Normal 2 2 2 3 2 3 2 2 2 4 2" xfId="27040" xr:uid="{00000000-0005-0000-0000-00000D1E0000}"/>
    <cellStyle name="Normal 2 2 2 3 2 3 2 2 2 5" xfId="18894" xr:uid="{00000000-0005-0000-0000-00000E1E0000}"/>
    <cellStyle name="Normal 2 2 2 3 2 3 2 2 3" xfId="3862" xr:uid="{00000000-0005-0000-0000-00000F1E0000}"/>
    <cellStyle name="Normal 2 2 2 3 2 3 2 2 3 2" xfId="12008" xr:uid="{00000000-0005-0000-0000-0000101E0000}"/>
    <cellStyle name="Normal 2 2 2 3 2 3 2 2 3 2 2" xfId="28304" xr:uid="{00000000-0005-0000-0000-0000111E0000}"/>
    <cellStyle name="Normal 2 2 2 3 2 3 2 2 3 3" xfId="20158" xr:uid="{00000000-0005-0000-0000-0000121E0000}"/>
    <cellStyle name="Normal 2 2 2 3 2 3 2 2 4" xfId="6487" xr:uid="{00000000-0005-0000-0000-0000131E0000}"/>
    <cellStyle name="Normal 2 2 2 3 2 3 2 2 4 2" xfId="14633" xr:uid="{00000000-0005-0000-0000-0000141E0000}"/>
    <cellStyle name="Normal 2 2 2 3 2 3 2 2 4 2 2" xfId="30929" xr:uid="{00000000-0005-0000-0000-0000151E0000}"/>
    <cellStyle name="Normal 2 2 2 3 2 3 2 2 4 3" xfId="22783" xr:uid="{00000000-0005-0000-0000-0000161E0000}"/>
    <cellStyle name="Normal 2 2 2 3 2 3 2 2 5" xfId="9334" xr:uid="{00000000-0005-0000-0000-0000171E0000}"/>
    <cellStyle name="Normal 2 2 2 3 2 3 2 2 5 2" xfId="25630" xr:uid="{00000000-0005-0000-0000-0000181E0000}"/>
    <cellStyle name="Normal 2 2 2 3 2 3 2 2 6" xfId="17484" xr:uid="{00000000-0005-0000-0000-0000191E0000}"/>
    <cellStyle name="Normal 2 2 2 3 2 3 2 3" xfId="1893" xr:uid="{00000000-0005-0000-0000-00001A1E0000}"/>
    <cellStyle name="Normal 2 2 2 3 2 3 2 3 2" xfId="4471" xr:uid="{00000000-0005-0000-0000-00001B1E0000}"/>
    <cellStyle name="Normal 2 2 2 3 2 3 2 3 2 2" xfId="12617" xr:uid="{00000000-0005-0000-0000-00001C1E0000}"/>
    <cellStyle name="Normal 2 2 2 3 2 3 2 3 2 2 2" xfId="28913" xr:uid="{00000000-0005-0000-0000-00001D1E0000}"/>
    <cellStyle name="Normal 2 2 2 3 2 3 2 3 2 3" xfId="20767" xr:uid="{00000000-0005-0000-0000-00001E1E0000}"/>
    <cellStyle name="Normal 2 2 2 3 2 3 2 3 3" xfId="7192" xr:uid="{00000000-0005-0000-0000-00001F1E0000}"/>
    <cellStyle name="Normal 2 2 2 3 2 3 2 3 3 2" xfId="15338" xr:uid="{00000000-0005-0000-0000-0000201E0000}"/>
    <cellStyle name="Normal 2 2 2 3 2 3 2 3 3 2 2" xfId="31634" xr:uid="{00000000-0005-0000-0000-0000211E0000}"/>
    <cellStyle name="Normal 2 2 2 3 2 3 2 3 3 3" xfId="23488" xr:uid="{00000000-0005-0000-0000-0000221E0000}"/>
    <cellStyle name="Normal 2 2 2 3 2 3 2 3 4" xfId="10039" xr:uid="{00000000-0005-0000-0000-0000231E0000}"/>
    <cellStyle name="Normal 2 2 2 3 2 3 2 3 4 2" xfId="26335" xr:uid="{00000000-0005-0000-0000-0000241E0000}"/>
    <cellStyle name="Normal 2 2 2 3 2 3 2 3 5" xfId="18189" xr:uid="{00000000-0005-0000-0000-0000251E0000}"/>
    <cellStyle name="Normal 2 2 2 3 2 3 2 4" xfId="3253" xr:uid="{00000000-0005-0000-0000-0000261E0000}"/>
    <cellStyle name="Normal 2 2 2 3 2 3 2 4 2" xfId="11399" xr:uid="{00000000-0005-0000-0000-0000271E0000}"/>
    <cellStyle name="Normal 2 2 2 3 2 3 2 4 2 2" xfId="27695" xr:uid="{00000000-0005-0000-0000-0000281E0000}"/>
    <cellStyle name="Normal 2 2 2 3 2 3 2 4 3" xfId="19549" xr:uid="{00000000-0005-0000-0000-0000291E0000}"/>
    <cellStyle name="Normal 2 2 2 3 2 3 2 5" xfId="5782" xr:uid="{00000000-0005-0000-0000-00002A1E0000}"/>
    <cellStyle name="Normal 2 2 2 3 2 3 2 5 2" xfId="13928" xr:uid="{00000000-0005-0000-0000-00002B1E0000}"/>
    <cellStyle name="Normal 2 2 2 3 2 3 2 5 2 2" xfId="30224" xr:uid="{00000000-0005-0000-0000-00002C1E0000}"/>
    <cellStyle name="Normal 2 2 2 3 2 3 2 5 3" xfId="22078" xr:uid="{00000000-0005-0000-0000-00002D1E0000}"/>
    <cellStyle name="Normal 2 2 2 3 2 3 2 6" xfId="8629" xr:uid="{00000000-0005-0000-0000-00002E1E0000}"/>
    <cellStyle name="Normal 2 2 2 3 2 3 2 6 2" xfId="24925" xr:uid="{00000000-0005-0000-0000-00002F1E0000}"/>
    <cellStyle name="Normal 2 2 2 3 2 3 2 7" xfId="16779" xr:uid="{00000000-0005-0000-0000-0000301E0000}"/>
    <cellStyle name="Normal 2 2 2 3 2 3 3" xfId="844" xr:uid="{00000000-0005-0000-0000-0000311E0000}"/>
    <cellStyle name="Normal 2 2 2 3 2 3 3 2" xfId="2254" xr:uid="{00000000-0005-0000-0000-0000321E0000}"/>
    <cellStyle name="Normal 2 2 2 3 2 3 3 2 2" xfId="4784" xr:uid="{00000000-0005-0000-0000-0000331E0000}"/>
    <cellStyle name="Normal 2 2 2 3 2 3 3 2 2 2" xfId="12930" xr:uid="{00000000-0005-0000-0000-0000341E0000}"/>
    <cellStyle name="Normal 2 2 2 3 2 3 3 2 2 2 2" xfId="29226" xr:uid="{00000000-0005-0000-0000-0000351E0000}"/>
    <cellStyle name="Normal 2 2 2 3 2 3 3 2 2 3" xfId="21080" xr:uid="{00000000-0005-0000-0000-0000361E0000}"/>
    <cellStyle name="Normal 2 2 2 3 2 3 3 2 3" xfId="7553" xr:uid="{00000000-0005-0000-0000-0000371E0000}"/>
    <cellStyle name="Normal 2 2 2 3 2 3 3 2 3 2" xfId="15699" xr:uid="{00000000-0005-0000-0000-0000381E0000}"/>
    <cellStyle name="Normal 2 2 2 3 2 3 3 2 3 2 2" xfId="31995" xr:uid="{00000000-0005-0000-0000-0000391E0000}"/>
    <cellStyle name="Normal 2 2 2 3 2 3 3 2 3 3" xfId="23849" xr:uid="{00000000-0005-0000-0000-00003A1E0000}"/>
    <cellStyle name="Normal 2 2 2 3 2 3 3 2 4" xfId="10400" xr:uid="{00000000-0005-0000-0000-00003B1E0000}"/>
    <cellStyle name="Normal 2 2 2 3 2 3 3 2 4 2" xfId="26696" xr:uid="{00000000-0005-0000-0000-00003C1E0000}"/>
    <cellStyle name="Normal 2 2 2 3 2 3 3 2 5" xfId="18550" xr:uid="{00000000-0005-0000-0000-00003D1E0000}"/>
    <cellStyle name="Normal 2 2 2 3 2 3 3 3" xfId="3566" xr:uid="{00000000-0005-0000-0000-00003E1E0000}"/>
    <cellStyle name="Normal 2 2 2 3 2 3 3 3 2" xfId="11712" xr:uid="{00000000-0005-0000-0000-00003F1E0000}"/>
    <cellStyle name="Normal 2 2 2 3 2 3 3 3 2 2" xfId="28008" xr:uid="{00000000-0005-0000-0000-0000401E0000}"/>
    <cellStyle name="Normal 2 2 2 3 2 3 3 3 3" xfId="19862" xr:uid="{00000000-0005-0000-0000-0000411E0000}"/>
    <cellStyle name="Normal 2 2 2 3 2 3 3 4" xfId="6143" xr:uid="{00000000-0005-0000-0000-0000421E0000}"/>
    <cellStyle name="Normal 2 2 2 3 2 3 3 4 2" xfId="14289" xr:uid="{00000000-0005-0000-0000-0000431E0000}"/>
    <cellStyle name="Normal 2 2 2 3 2 3 3 4 2 2" xfId="30585" xr:uid="{00000000-0005-0000-0000-0000441E0000}"/>
    <cellStyle name="Normal 2 2 2 3 2 3 3 4 3" xfId="22439" xr:uid="{00000000-0005-0000-0000-0000451E0000}"/>
    <cellStyle name="Normal 2 2 2 3 2 3 3 5" xfId="8990" xr:uid="{00000000-0005-0000-0000-0000461E0000}"/>
    <cellStyle name="Normal 2 2 2 3 2 3 3 5 2" xfId="25286" xr:uid="{00000000-0005-0000-0000-0000471E0000}"/>
    <cellStyle name="Normal 2 2 2 3 2 3 3 6" xfId="17140" xr:uid="{00000000-0005-0000-0000-0000481E0000}"/>
    <cellStyle name="Normal 2 2 2 3 2 3 4" xfId="1549" xr:uid="{00000000-0005-0000-0000-0000491E0000}"/>
    <cellStyle name="Normal 2 2 2 3 2 3 4 2" xfId="4175" xr:uid="{00000000-0005-0000-0000-00004A1E0000}"/>
    <cellStyle name="Normal 2 2 2 3 2 3 4 2 2" xfId="12321" xr:uid="{00000000-0005-0000-0000-00004B1E0000}"/>
    <cellStyle name="Normal 2 2 2 3 2 3 4 2 2 2" xfId="28617" xr:uid="{00000000-0005-0000-0000-00004C1E0000}"/>
    <cellStyle name="Normal 2 2 2 3 2 3 4 2 3" xfId="20471" xr:uid="{00000000-0005-0000-0000-00004D1E0000}"/>
    <cellStyle name="Normal 2 2 2 3 2 3 4 3" xfId="6848" xr:uid="{00000000-0005-0000-0000-00004E1E0000}"/>
    <cellStyle name="Normal 2 2 2 3 2 3 4 3 2" xfId="14994" xr:uid="{00000000-0005-0000-0000-00004F1E0000}"/>
    <cellStyle name="Normal 2 2 2 3 2 3 4 3 2 2" xfId="31290" xr:uid="{00000000-0005-0000-0000-0000501E0000}"/>
    <cellStyle name="Normal 2 2 2 3 2 3 4 3 3" xfId="23144" xr:uid="{00000000-0005-0000-0000-0000511E0000}"/>
    <cellStyle name="Normal 2 2 2 3 2 3 4 4" xfId="9695" xr:uid="{00000000-0005-0000-0000-0000521E0000}"/>
    <cellStyle name="Normal 2 2 2 3 2 3 4 4 2" xfId="25991" xr:uid="{00000000-0005-0000-0000-0000531E0000}"/>
    <cellStyle name="Normal 2 2 2 3 2 3 4 5" xfId="17845" xr:uid="{00000000-0005-0000-0000-0000541E0000}"/>
    <cellStyle name="Normal 2 2 2 3 2 3 5" xfId="2957" xr:uid="{00000000-0005-0000-0000-0000551E0000}"/>
    <cellStyle name="Normal 2 2 2 3 2 3 5 2" xfId="11103" xr:uid="{00000000-0005-0000-0000-0000561E0000}"/>
    <cellStyle name="Normal 2 2 2 3 2 3 5 2 2" xfId="27399" xr:uid="{00000000-0005-0000-0000-0000571E0000}"/>
    <cellStyle name="Normal 2 2 2 3 2 3 5 3" xfId="19253" xr:uid="{00000000-0005-0000-0000-0000581E0000}"/>
    <cellStyle name="Normal 2 2 2 3 2 3 6" xfId="5438" xr:uid="{00000000-0005-0000-0000-0000591E0000}"/>
    <cellStyle name="Normal 2 2 2 3 2 3 6 2" xfId="13584" xr:uid="{00000000-0005-0000-0000-00005A1E0000}"/>
    <cellStyle name="Normal 2 2 2 3 2 3 6 2 2" xfId="29880" xr:uid="{00000000-0005-0000-0000-00005B1E0000}"/>
    <cellStyle name="Normal 2 2 2 3 2 3 6 3" xfId="21734" xr:uid="{00000000-0005-0000-0000-00005C1E0000}"/>
    <cellStyle name="Normal 2 2 2 3 2 3 7" xfId="8285" xr:uid="{00000000-0005-0000-0000-00005D1E0000}"/>
    <cellStyle name="Normal 2 2 2 3 2 3 7 2" xfId="24581" xr:uid="{00000000-0005-0000-0000-00005E1E0000}"/>
    <cellStyle name="Normal 2 2 2 3 2 3 8" xfId="16435" xr:uid="{00000000-0005-0000-0000-00005F1E0000}"/>
    <cellStyle name="Normal 2 2 2 3 2 4" xfId="220" xr:uid="{00000000-0005-0000-0000-0000601E0000}"/>
    <cellStyle name="Normal 2 2 2 3 2 4 2" xfId="564" xr:uid="{00000000-0005-0000-0000-0000611E0000}"/>
    <cellStyle name="Normal 2 2 2 3 2 4 2 2" xfId="1270" xr:uid="{00000000-0005-0000-0000-0000621E0000}"/>
    <cellStyle name="Normal 2 2 2 3 2 4 2 2 2" xfId="2680" xr:uid="{00000000-0005-0000-0000-0000631E0000}"/>
    <cellStyle name="Normal 2 2 2 3 2 4 2 2 2 2" xfId="5154" xr:uid="{00000000-0005-0000-0000-0000641E0000}"/>
    <cellStyle name="Normal 2 2 2 3 2 4 2 2 2 2 2" xfId="13300" xr:uid="{00000000-0005-0000-0000-0000651E0000}"/>
    <cellStyle name="Normal 2 2 2 3 2 4 2 2 2 2 2 2" xfId="29596" xr:uid="{00000000-0005-0000-0000-0000661E0000}"/>
    <cellStyle name="Normal 2 2 2 3 2 4 2 2 2 2 3" xfId="21450" xr:uid="{00000000-0005-0000-0000-0000671E0000}"/>
    <cellStyle name="Normal 2 2 2 3 2 4 2 2 2 3" xfId="7979" xr:uid="{00000000-0005-0000-0000-0000681E0000}"/>
    <cellStyle name="Normal 2 2 2 3 2 4 2 2 2 3 2" xfId="16125" xr:uid="{00000000-0005-0000-0000-0000691E0000}"/>
    <cellStyle name="Normal 2 2 2 3 2 4 2 2 2 3 2 2" xfId="32421" xr:uid="{00000000-0005-0000-0000-00006A1E0000}"/>
    <cellStyle name="Normal 2 2 2 3 2 4 2 2 2 3 3" xfId="24275" xr:uid="{00000000-0005-0000-0000-00006B1E0000}"/>
    <cellStyle name="Normal 2 2 2 3 2 4 2 2 2 4" xfId="10826" xr:uid="{00000000-0005-0000-0000-00006C1E0000}"/>
    <cellStyle name="Normal 2 2 2 3 2 4 2 2 2 4 2" xfId="27122" xr:uid="{00000000-0005-0000-0000-00006D1E0000}"/>
    <cellStyle name="Normal 2 2 2 3 2 4 2 2 2 5" xfId="18976" xr:uid="{00000000-0005-0000-0000-00006E1E0000}"/>
    <cellStyle name="Normal 2 2 2 3 2 4 2 2 3" xfId="3936" xr:uid="{00000000-0005-0000-0000-00006F1E0000}"/>
    <cellStyle name="Normal 2 2 2 3 2 4 2 2 3 2" xfId="12082" xr:uid="{00000000-0005-0000-0000-0000701E0000}"/>
    <cellStyle name="Normal 2 2 2 3 2 4 2 2 3 2 2" xfId="28378" xr:uid="{00000000-0005-0000-0000-0000711E0000}"/>
    <cellStyle name="Normal 2 2 2 3 2 4 2 2 3 3" xfId="20232" xr:uid="{00000000-0005-0000-0000-0000721E0000}"/>
    <cellStyle name="Normal 2 2 2 3 2 4 2 2 4" xfId="6569" xr:uid="{00000000-0005-0000-0000-0000731E0000}"/>
    <cellStyle name="Normal 2 2 2 3 2 4 2 2 4 2" xfId="14715" xr:uid="{00000000-0005-0000-0000-0000741E0000}"/>
    <cellStyle name="Normal 2 2 2 3 2 4 2 2 4 2 2" xfId="31011" xr:uid="{00000000-0005-0000-0000-0000751E0000}"/>
    <cellStyle name="Normal 2 2 2 3 2 4 2 2 4 3" xfId="22865" xr:uid="{00000000-0005-0000-0000-0000761E0000}"/>
    <cellStyle name="Normal 2 2 2 3 2 4 2 2 5" xfId="9416" xr:uid="{00000000-0005-0000-0000-0000771E0000}"/>
    <cellStyle name="Normal 2 2 2 3 2 4 2 2 5 2" xfId="25712" xr:uid="{00000000-0005-0000-0000-0000781E0000}"/>
    <cellStyle name="Normal 2 2 2 3 2 4 2 2 6" xfId="17566" xr:uid="{00000000-0005-0000-0000-0000791E0000}"/>
    <cellStyle name="Normal 2 2 2 3 2 4 2 3" xfId="1975" xr:uid="{00000000-0005-0000-0000-00007A1E0000}"/>
    <cellStyle name="Normal 2 2 2 3 2 4 2 3 2" xfId="4545" xr:uid="{00000000-0005-0000-0000-00007B1E0000}"/>
    <cellStyle name="Normal 2 2 2 3 2 4 2 3 2 2" xfId="12691" xr:uid="{00000000-0005-0000-0000-00007C1E0000}"/>
    <cellStyle name="Normal 2 2 2 3 2 4 2 3 2 2 2" xfId="28987" xr:uid="{00000000-0005-0000-0000-00007D1E0000}"/>
    <cellStyle name="Normal 2 2 2 3 2 4 2 3 2 3" xfId="20841" xr:uid="{00000000-0005-0000-0000-00007E1E0000}"/>
    <cellStyle name="Normal 2 2 2 3 2 4 2 3 3" xfId="7274" xr:uid="{00000000-0005-0000-0000-00007F1E0000}"/>
    <cellStyle name="Normal 2 2 2 3 2 4 2 3 3 2" xfId="15420" xr:uid="{00000000-0005-0000-0000-0000801E0000}"/>
    <cellStyle name="Normal 2 2 2 3 2 4 2 3 3 2 2" xfId="31716" xr:uid="{00000000-0005-0000-0000-0000811E0000}"/>
    <cellStyle name="Normal 2 2 2 3 2 4 2 3 3 3" xfId="23570" xr:uid="{00000000-0005-0000-0000-0000821E0000}"/>
    <cellStyle name="Normal 2 2 2 3 2 4 2 3 4" xfId="10121" xr:uid="{00000000-0005-0000-0000-0000831E0000}"/>
    <cellStyle name="Normal 2 2 2 3 2 4 2 3 4 2" xfId="26417" xr:uid="{00000000-0005-0000-0000-0000841E0000}"/>
    <cellStyle name="Normal 2 2 2 3 2 4 2 3 5" xfId="18271" xr:uid="{00000000-0005-0000-0000-0000851E0000}"/>
    <cellStyle name="Normal 2 2 2 3 2 4 2 4" xfId="3327" xr:uid="{00000000-0005-0000-0000-0000861E0000}"/>
    <cellStyle name="Normal 2 2 2 3 2 4 2 4 2" xfId="11473" xr:uid="{00000000-0005-0000-0000-0000871E0000}"/>
    <cellStyle name="Normal 2 2 2 3 2 4 2 4 2 2" xfId="27769" xr:uid="{00000000-0005-0000-0000-0000881E0000}"/>
    <cellStyle name="Normal 2 2 2 3 2 4 2 4 3" xfId="19623" xr:uid="{00000000-0005-0000-0000-0000891E0000}"/>
    <cellStyle name="Normal 2 2 2 3 2 4 2 5" xfId="5864" xr:uid="{00000000-0005-0000-0000-00008A1E0000}"/>
    <cellStyle name="Normal 2 2 2 3 2 4 2 5 2" xfId="14010" xr:uid="{00000000-0005-0000-0000-00008B1E0000}"/>
    <cellStyle name="Normal 2 2 2 3 2 4 2 5 2 2" xfId="30306" xr:uid="{00000000-0005-0000-0000-00008C1E0000}"/>
    <cellStyle name="Normal 2 2 2 3 2 4 2 5 3" xfId="22160" xr:uid="{00000000-0005-0000-0000-00008D1E0000}"/>
    <cellStyle name="Normal 2 2 2 3 2 4 2 6" xfId="8711" xr:uid="{00000000-0005-0000-0000-00008E1E0000}"/>
    <cellStyle name="Normal 2 2 2 3 2 4 2 6 2" xfId="25007" xr:uid="{00000000-0005-0000-0000-00008F1E0000}"/>
    <cellStyle name="Normal 2 2 2 3 2 4 2 7" xfId="16861" xr:uid="{00000000-0005-0000-0000-0000901E0000}"/>
    <cellStyle name="Normal 2 2 2 3 2 4 3" xfId="926" xr:uid="{00000000-0005-0000-0000-0000911E0000}"/>
    <cellStyle name="Normal 2 2 2 3 2 4 3 2" xfId="2336" xr:uid="{00000000-0005-0000-0000-0000921E0000}"/>
    <cellStyle name="Normal 2 2 2 3 2 4 3 2 2" xfId="4858" xr:uid="{00000000-0005-0000-0000-0000931E0000}"/>
    <cellStyle name="Normal 2 2 2 3 2 4 3 2 2 2" xfId="13004" xr:uid="{00000000-0005-0000-0000-0000941E0000}"/>
    <cellStyle name="Normal 2 2 2 3 2 4 3 2 2 2 2" xfId="29300" xr:uid="{00000000-0005-0000-0000-0000951E0000}"/>
    <cellStyle name="Normal 2 2 2 3 2 4 3 2 2 3" xfId="21154" xr:uid="{00000000-0005-0000-0000-0000961E0000}"/>
    <cellStyle name="Normal 2 2 2 3 2 4 3 2 3" xfId="7635" xr:uid="{00000000-0005-0000-0000-0000971E0000}"/>
    <cellStyle name="Normal 2 2 2 3 2 4 3 2 3 2" xfId="15781" xr:uid="{00000000-0005-0000-0000-0000981E0000}"/>
    <cellStyle name="Normal 2 2 2 3 2 4 3 2 3 2 2" xfId="32077" xr:uid="{00000000-0005-0000-0000-0000991E0000}"/>
    <cellStyle name="Normal 2 2 2 3 2 4 3 2 3 3" xfId="23931" xr:uid="{00000000-0005-0000-0000-00009A1E0000}"/>
    <cellStyle name="Normal 2 2 2 3 2 4 3 2 4" xfId="10482" xr:uid="{00000000-0005-0000-0000-00009B1E0000}"/>
    <cellStyle name="Normal 2 2 2 3 2 4 3 2 4 2" xfId="26778" xr:uid="{00000000-0005-0000-0000-00009C1E0000}"/>
    <cellStyle name="Normal 2 2 2 3 2 4 3 2 5" xfId="18632" xr:uid="{00000000-0005-0000-0000-00009D1E0000}"/>
    <cellStyle name="Normal 2 2 2 3 2 4 3 3" xfId="3640" xr:uid="{00000000-0005-0000-0000-00009E1E0000}"/>
    <cellStyle name="Normal 2 2 2 3 2 4 3 3 2" xfId="11786" xr:uid="{00000000-0005-0000-0000-00009F1E0000}"/>
    <cellStyle name="Normal 2 2 2 3 2 4 3 3 2 2" xfId="28082" xr:uid="{00000000-0005-0000-0000-0000A01E0000}"/>
    <cellStyle name="Normal 2 2 2 3 2 4 3 3 3" xfId="19936" xr:uid="{00000000-0005-0000-0000-0000A11E0000}"/>
    <cellStyle name="Normal 2 2 2 3 2 4 3 4" xfId="6225" xr:uid="{00000000-0005-0000-0000-0000A21E0000}"/>
    <cellStyle name="Normal 2 2 2 3 2 4 3 4 2" xfId="14371" xr:uid="{00000000-0005-0000-0000-0000A31E0000}"/>
    <cellStyle name="Normal 2 2 2 3 2 4 3 4 2 2" xfId="30667" xr:uid="{00000000-0005-0000-0000-0000A41E0000}"/>
    <cellStyle name="Normal 2 2 2 3 2 4 3 4 3" xfId="22521" xr:uid="{00000000-0005-0000-0000-0000A51E0000}"/>
    <cellStyle name="Normal 2 2 2 3 2 4 3 5" xfId="9072" xr:uid="{00000000-0005-0000-0000-0000A61E0000}"/>
    <cellStyle name="Normal 2 2 2 3 2 4 3 5 2" xfId="25368" xr:uid="{00000000-0005-0000-0000-0000A71E0000}"/>
    <cellStyle name="Normal 2 2 2 3 2 4 3 6" xfId="17222" xr:uid="{00000000-0005-0000-0000-0000A81E0000}"/>
    <cellStyle name="Normal 2 2 2 3 2 4 4" xfId="1631" xr:uid="{00000000-0005-0000-0000-0000A91E0000}"/>
    <cellStyle name="Normal 2 2 2 3 2 4 4 2" xfId="4249" xr:uid="{00000000-0005-0000-0000-0000AA1E0000}"/>
    <cellStyle name="Normal 2 2 2 3 2 4 4 2 2" xfId="12395" xr:uid="{00000000-0005-0000-0000-0000AB1E0000}"/>
    <cellStyle name="Normal 2 2 2 3 2 4 4 2 2 2" xfId="28691" xr:uid="{00000000-0005-0000-0000-0000AC1E0000}"/>
    <cellStyle name="Normal 2 2 2 3 2 4 4 2 3" xfId="20545" xr:uid="{00000000-0005-0000-0000-0000AD1E0000}"/>
    <cellStyle name="Normal 2 2 2 3 2 4 4 3" xfId="6930" xr:uid="{00000000-0005-0000-0000-0000AE1E0000}"/>
    <cellStyle name="Normal 2 2 2 3 2 4 4 3 2" xfId="15076" xr:uid="{00000000-0005-0000-0000-0000AF1E0000}"/>
    <cellStyle name="Normal 2 2 2 3 2 4 4 3 2 2" xfId="31372" xr:uid="{00000000-0005-0000-0000-0000B01E0000}"/>
    <cellStyle name="Normal 2 2 2 3 2 4 4 3 3" xfId="23226" xr:uid="{00000000-0005-0000-0000-0000B11E0000}"/>
    <cellStyle name="Normal 2 2 2 3 2 4 4 4" xfId="9777" xr:uid="{00000000-0005-0000-0000-0000B21E0000}"/>
    <cellStyle name="Normal 2 2 2 3 2 4 4 4 2" xfId="26073" xr:uid="{00000000-0005-0000-0000-0000B31E0000}"/>
    <cellStyle name="Normal 2 2 2 3 2 4 4 5" xfId="17927" xr:uid="{00000000-0005-0000-0000-0000B41E0000}"/>
    <cellStyle name="Normal 2 2 2 3 2 4 5" xfId="3031" xr:uid="{00000000-0005-0000-0000-0000B51E0000}"/>
    <cellStyle name="Normal 2 2 2 3 2 4 5 2" xfId="11177" xr:uid="{00000000-0005-0000-0000-0000B61E0000}"/>
    <cellStyle name="Normal 2 2 2 3 2 4 5 2 2" xfId="27473" xr:uid="{00000000-0005-0000-0000-0000B71E0000}"/>
    <cellStyle name="Normal 2 2 2 3 2 4 5 3" xfId="19327" xr:uid="{00000000-0005-0000-0000-0000B81E0000}"/>
    <cellStyle name="Normal 2 2 2 3 2 4 6" xfId="5520" xr:uid="{00000000-0005-0000-0000-0000B91E0000}"/>
    <cellStyle name="Normal 2 2 2 3 2 4 6 2" xfId="13666" xr:uid="{00000000-0005-0000-0000-0000BA1E0000}"/>
    <cellStyle name="Normal 2 2 2 3 2 4 6 2 2" xfId="29962" xr:uid="{00000000-0005-0000-0000-0000BB1E0000}"/>
    <cellStyle name="Normal 2 2 2 3 2 4 6 3" xfId="21816" xr:uid="{00000000-0005-0000-0000-0000BC1E0000}"/>
    <cellStyle name="Normal 2 2 2 3 2 4 7" xfId="8367" xr:uid="{00000000-0005-0000-0000-0000BD1E0000}"/>
    <cellStyle name="Normal 2 2 2 3 2 4 7 2" xfId="24663" xr:uid="{00000000-0005-0000-0000-0000BE1E0000}"/>
    <cellStyle name="Normal 2 2 2 3 2 4 8" xfId="16517" xr:uid="{00000000-0005-0000-0000-0000BF1E0000}"/>
    <cellStyle name="Normal 2 2 2 3 2 5" xfId="302" xr:uid="{00000000-0005-0000-0000-0000C01E0000}"/>
    <cellStyle name="Normal 2 2 2 3 2 5 2" xfId="646" xr:uid="{00000000-0005-0000-0000-0000C11E0000}"/>
    <cellStyle name="Normal 2 2 2 3 2 5 2 2" xfId="1352" xr:uid="{00000000-0005-0000-0000-0000C21E0000}"/>
    <cellStyle name="Normal 2 2 2 3 2 5 2 2 2" xfId="2762" xr:uid="{00000000-0005-0000-0000-0000C31E0000}"/>
    <cellStyle name="Normal 2 2 2 3 2 5 2 2 2 2" xfId="5228" xr:uid="{00000000-0005-0000-0000-0000C41E0000}"/>
    <cellStyle name="Normal 2 2 2 3 2 5 2 2 2 2 2" xfId="13374" xr:uid="{00000000-0005-0000-0000-0000C51E0000}"/>
    <cellStyle name="Normal 2 2 2 3 2 5 2 2 2 2 2 2" xfId="29670" xr:uid="{00000000-0005-0000-0000-0000C61E0000}"/>
    <cellStyle name="Normal 2 2 2 3 2 5 2 2 2 2 3" xfId="21524" xr:uid="{00000000-0005-0000-0000-0000C71E0000}"/>
    <cellStyle name="Normal 2 2 2 3 2 5 2 2 2 3" xfId="8061" xr:uid="{00000000-0005-0000-0000-0000C81E0000}"/>
    <cellStyle name="Normal 2 2 2 3 2 5 2 2 2 3 2" xfId="16207" xr:uid="{00000000-0005-0000-0000-0000C91E0000}"/>
    <cellStyle name="Normal 2 2 2 3 2 5 2 2 2 3 2 2" xfId="32503" xr:uid="{00000000-0005-0000-0000-0000CA1E0000}"/>
    <cellStyle name="Normal 2 2 2 3 2 5 2 2 2 3 3" xfId="24357" xr:uid="{00000000-0005-0000-0000-0000CB1E0000}"/>
    <cellStyle name="Normal 2 2 2 3 2 5 2 2 2 4" xfId="10908" xr:uid="{00000000-0005-0000-0000-0000CC1E0000}"/>
    <cellStyle name="Normal 2 2 2 3 2 5 2 2 2 4 2" xfId="27204" xr:uid="{00000000-0005-0000-0000-0000CD1E0000}"/>
    <cellStyle name="Normal 2 2 2 3 2 5 2 2 2 5" xfId="19058" xr:uid="{00000000-0005-0000-0000-0000CE1E0000}"/>
    <cellStyle name="Normal 2 2 2 3 2 5 2 2 3" xfId="4010" xr:uid="{00000000-0005-0000-0000-0000CF1E0000}"/>
    <cellStyle name="Normal 2 2 2 3 2 5 2 2 3 2" xfId="12156" xr:uid="{00000000-0005-0000-0000-0000D01E0000}"/>
    <cellStyle name="Normal 2 2 2 3 2 5 2 2 3 2 2" xfId="28452" xr:uid="{00000000-0005-0000-0000-0000D11E0000}"/>
    <cellStyle name="Normal 2 2 2 3 2 5 2 2 3 3" xfId="20306" xr:uid="{00000000-0005-0000-0000-0000D21E0000}"/>
    <cellStyle name="Normal 2 2 2 3 2 5 2 2 4" xfId="6651" xr:uid="{00000000-0005-0000-0000-0000D31E0000}"/>
    <cellStyle name="Normal 2 2 2 3 2 5 2 2 4 2" xfId="14797" xr:uid="{00000000-0005-0000-0000-0000D41E0000}"/>
    <cellStyle name="Normal 2 2 2 3 2 5 2 2 4 2 2" xfId="31093" xr:uid="{00000000-0005-0000-0000-0000D51E0000}"/>
    <cellStyle name="Normal 2 2 2 3 2 5 2 2 4 3" xfId="22947" xr:uid="{00000000-0005-0000-0000-0000D61E0000}"/>
    <cellStyle name="Normal 2 2 2 3 2 5 2 2 5" xfId="9498" xr:uid="{00000000-0005-0000-0000-0000D71E0000}"/>
    <cellStyle name="Normal 2 2 2 3 2 5 2 2 5 2" xfId="25794" xr:uid="{00000000-0005-0000-0000-0000D81E0000}"/>
    <cellStyle name="Normal 2 2 2 3 2 5 2 2 6" xfId="17648" xr:uid="{00000000-0005-0000-0000-0000D91E0000}"/>
    <cellStyle name="Normal 2 2 2 3 2 5 2 3" xfId="2057" xr:uid="{00000000-0005-0000-0000-0000DA1E0000}"/>
    <cellStyle name="Normal 2 2 2 3 2 5 2 3 2" xfId="4619" xr:uid="{00000000-0005-0000-0000-0000DB1E0000}"/>
    <cellStyle name="Normal 2 2 2 3 2 5 2 3 2 2" xfId="12765" xr:uid="{00000000-0005-0000-0000-0000DC1E0000}"/>
    <cellStyle name="Normal 2 2 2 3 2 5 2 3 2 2 2" xfId="29061" xr:uid="{00000000-0005-0000-0000-0000DD1E0000}"/>
    <cellStyle name="Normal 2 2 2 3 2 5 2 3 2 3" xfId="20915" xr:uid="{00000000-0005-0000-0000-0000DE1E0000}"/>
    <cellStyle name="Normal 2 2 2 3 2 5 2 3 3" xfId="7356" xr:uid="{00000000-0005-0000-0000-0000DF1E0000}"/>
    <cellStyle name="Normal 2 2 2 3 2 5 2 3 3 2" xfId="15502" xr:uid="{00000000-0005-0000-0000-0000E01E0000}"/>
    <cellStyle name="Normal 2 2 2 3 2 5 2 3 3 2 2" xfId="31798" xr:uid="{00000000-0005-0000-0000-0000E11E0000}"/>
    <cellStyle name="Normal 2 2 2 3 2 5 2 3 3 3" xfId="23652" xr:uid="{00000000-0005-0000-0000-0000E21E0000}"/>
    <cellStyle name="Normal 2 2 2 3 2 5 2 3 4" xfId="10203" xr:uid="{00000000-0005-0000-0000-0000E31E0000}"/>
    <cellStyle name="Normal 2 2 2 3 2 5 2 3 4 2" xfId="26499" xr:uid="{00000000-0005-0000-0000-0000E41E0000}"/>
    <cellStyle name="Normal 2 2 2 3 2 5 2 3 5" xfId="18353" xr:uid="{00000000-0005-0000-0000-0000E51E0000}"/>
    <cellStyle name="Normal 2 2 2 3 2 5 2 4" xfId="3401" xr:uid="{00000000-0005-0000-0000-0000E61E0000}"/>
    <cellStyle name="Normal 2 2 2 3 2 5 2 4 2" xfId="11547" xr:uid="{00000000-0005-0000-0000-0000E71E0000}"/>
    <cellStyle name="Normal 2 2 2 3 2 5 2 4 2 2" xfId="27843" xr:uid="{00000000-0005-0000-0000-0000E81E0000}"/>
    <cellStyle name="Normal 2 2 2 3 2 5 2 4 3" xfId="19697" xr:uid="{00000000-0005-0000-0000-0000E91E0000}"/>
    <cellStyle name="Normal 2 2 2 3 2 5 2 5" xfId="5946" xr:uid="{00000000-0005-0000-0000-0000EA1E0000}"/>
    <cellStyle name="Normal 2 2 2 3 2 5 2 5 2" xfId="14092" xr:uid="{00000000-0005-0000-0000-0000EB1E0000}"/>
    <cellStyle name="Normal 2 2 2 3 2 5 2 5 2 2" xfId="30388" xr:uid="{00000000-0005-0000-0000-0000EC1E0000}"/>
    <cellStyle name="Normal 2 2 2 3 2 5 2 5 3" xfId="22242" xr:uid="{00000000-0005-0000-0000-0000ED1E0000}"/>
    <cellStyle name="Normal 2 2 2 3 2 5 2 6" xfId="8793" xr:uid="{00000000-0005-0000-0000-0000EE1E0000}"/>
    <cellStyle name="Normal 2 2 2 3 2 5 2 6 2" xfId="25089" xr:uid="{00000000-0005-0000-0000-0000EF1E0000}"/>
    <cellStyle name="Normal 2 2 2 3 2 5 2 7" xfId="16943" xr:uid="{00000000-0005-0000-0000-0000F01E0000}"/>
    <cellStyle name="Normal 2 2 2 3 2 5 3" xfId="1008" xr:uid="{00000000-0005-0000-0000-0000F11E0000}"/>
    <cellStyle name="Normal 2 2 2 3 2 5 3 2" xfId="2418" xr:uid="{00000000-0005-0000-0000-0000F21E0000}"/>
    <cellStyle name="Normal 2 2 2 3 2 5 3 2 2" xfId="4932" xr:uid="{00000000-0005-0000-0000-0000F31E0000}"/>
    <cellStyle name="Normal 2 2 2 3 2 5 3 2 2 2" xfId="13078" xr:uid="{00000000-0005-0000-0000-0000F41E0000}"/>
    <cellStyle name="Normal 2 2 2 3 2 5 3 2 2 2 2" xfId="29374" xr:uid="{00000000-0005-0000-0000-0000F51E0000}"/>
    <cellStyle name="Normal 2 2 2 3 2 5 3 2 2 3" xfId="21228" xr:uid="{00000000-0005-0000-0000-0000F61E0000}"/>
    <cellStyle name="Normal 2 2 2 3 2 5 3 2 3" xfId="7717" xr:uid="{00000000-0005-0000-0000-0000F71E0000}"/>
    <cellStyle name="Normal 2 2 2 3 2 5 3 2 3 2" xfId="15863" xr:uid="{00000000-0005-0000-0000-0000F81E0000}"/>
    <cellStyle name="Normal 2 2 2 3 2 5 3 2 3 2 2" xfId="32159" xr:uid="{00000000-0005-0000-0000-0000F91E0000}"/>
    <cellStyle name="Normal 2 2 2 3 2 5 3 2 3 3" xfId="24013" xr:uid="{00000000-0005-0000-0000-0000FA1E0000}"/>
    <cellStyle name="Normal 2 2 2 3 2 5 3 2 4" xfId="10564" xr:uid="{00000000-0005-0000-0000-0000FB1E0000}"/>
    <cellStyle name="Normal 2 2 2 3 2 5 3 2 4 2" xfId="26860" xr:uid="{00000000-0005-0000-0000-0000FC1E0000}"/>
    <cellStyle name="Normal 2 2 2 3 2 5 3 2 5" xfId="18714" xr:uid="{00000000-0005-0000-0000-0000FD1E0000}"/>
    <cellStyle name="Normal 2 2 2 3 2 5 3 3" xfId="3714" xr:uid="{00000000-0005-0000-0000-0000FE1E0000}"/>
    <cellStyle name="Normal 2 2 2 3 2 5 3 3 2" xfId="11860" xr:uid="{00000000-0005-0000-0000-0000FF1E0000}"/>
    <cellStyle name="Normal 2 2 2 3 2 5 3 3 2 2" xfId="28156" xr:uid="{00000000-0005-0000-0000-0000001F0000}"/>
    <cellStyle name="Normal 2 2 2 3 2 5 3 3 3" xfId="20010" xr:uid="{00000000-0005-0000-0000-0000011F0000}"/>
    <cellStyle name="Normal 2 2 2 3 2 5 3 4" xfId="6307" xr:uid="{00000000-0005-0000-0000-0000021F0000}"/>
    <cellStyle name="Normal 2 2 2 3 2 5 3 4 2" xfId="14453" xr:uid="{00000000-0005-0000-0000-0000031F0000}"/>
    <cellStyle name="Normal 2 2 2 3 2 5 3 4 2 2" xfId="30749" xr:uid="{00000000-0005-0000-0000-0000041F0000}"/>
    <cellStyle name="Normal 2 2 2 3 2 5 3 4 3" xfId="22603" xr:uid="{00000000-0005-0000-0000-0000051F0000}"/>
    <cellStyle name="Normal 2 2 2 3 2 5 3 5" xfId="9154" xr:uid="{00000000-0005-0000-0000-0000061F0000}"/>
    <cellStyle name="Normal 2 2 2 3 2 5 3 5 2" xfId="25450" xr:uid="{00000000-0005-0000-0000-0000071F0000}"/>
    <cellStyle name="Normal 2 2 2 3 2 5 3 6" xfId="17304" xr:uid="{00000000-0005-0000-0000-0000081F0000}"/>
    <cellStyle name="Normal 2 2 2 3 2 5 4" xfId="1713" xr:uid="{00000000-0005-0000-0000-0000091F0000}"/>
    <cellStyle name="Normal 2 2 2 3 2 5 4 2" xfId="4323" xr:uid="{00000000-0005-0000-0000-00000A1F0000}"/>
    <cellStyle name="Normal 2 2 2 3 2 5 4 2 2" xfId="12469" xr:uid="{00000000-0005-0000-0000-00000B1F0000}"/>
    <cellStyle name="Normal 2 2 2 3 2 5 4 2 2 2" xfId="28765" xr:uid="{00000000-0005-0000-0000-00000C1F0000}"/>
    <cellStyle name="Normal 2 2 2 3 2 5 4 2 3" xfId="20619" xr:uid="{00000000-0005-0000-0000-00000D1F0000}"/>
    <cellStyle name="Normal 2 2 2 3 2 5 4 3" xfId="7012" xr:uid="{00000000-0005-0000-0000-00000E1F0000}"/>
    <cellStyle name="Normal 2 2 2 3 2 5 4 3 2" xfId="15158" xr:uid="{00000000-0005-0000-0000-00000F1F0000}"/>
    <cellStyle name="Normal 2 2 2 3 2 5 4 3 2 2" xfId="31454" xr:uid="{00000000-0005-0000-0000-0000101F0000}"/>
    <cellStyle name="Normal 2 2 2 3 2 5 4 3 3" xfId="23308" xr:uid="{00000000-0005-0000-0000-0000111F0000}"/>
    <cellStyle name="Normal 2 2 2 3 2 5 4 4" xfId="9859" xr:uid="{00000000-0005-0000-0000-0000121F0000}"/>
    <cellStyle name="Normal 2 2 2 3 2 5 4 4 2" xfId="26155" xr:uid="{00000000-0005-0000-0000-0000131F0000}"/>
    <cellStyle name="Normal 2 2 2 3 2 5 4 5" xfId="18009" xr:uid="{00000000-0005-0000-0000-0000141F0000}"/>
    <cellStyle name="Normal 2 2 2 3 2 5 5" xfId="3105" xr:uid="{00000000-0005-0000-0000-0000151F0000}"/>
    <cellStyle name="Normal 2 2 2 3 2 5 5 2" xfId="11251" xr:uid="{00000000-0005-0000-0000-0000161F0000}"/>
    <cellStyle name="Normal 2 2 2 3 2 5 5 2 2" xfId="27547" xr:uid="{00000000-0005-0000-0000-0000171F0000}"/>
    <cellStyle name="Normal 2 2 2 3 2 5 5 3" xfId="19401" xr:uid="{00000000-0005-0000-0000-0000181F0000}"/>
    <cellStyle name="Normal 2 2 2 3 2 5 6" xfId="5602" xr:uid="{00000000-0005-0000-0000-0000191F0000}"/>
    <cellStyle name="Normal 2 2 2 3 2 5 6 2" xfId="13748" xr:uid="{00000000-0005-0000-0000-00001A1F0000}"/>
    <cellStyle name="Normal 2 2 2 3 2 5 6 2 2" xfId="30044" xr:uid="{00000000-0005-0000-0000-00001B1F0000}"/>
    <cellStyle name="Normal 2 2 2 3 2 5 6 3" xfId="21898" xr:uid="{00000000-0005-0000-0000-00001C1F0000}"/>
    <cellStyle name="Normal 2 2 2 3 2 5 7" xfId="8449" xr:uid="{00000000-0005-0000-0000-00001D1F0000}"/>
    <cellStyle name="Normal 2 2 2 3 2 5 7 2" xfId="24745" xr:uid="{00000000-0005-0000-0000-00001E1F0000}"/>
    <cellStyle name="Normal 2 2 2 3 2 5 8" xfId="16599" xr:uid="{00000000-0005-0000-0000-00001F1F0000}"/>
    <cellStyle name="Normal 2 2 2 3 2 6" xfId="392" xr:uid="{00000000-0005-0000-0000-0000201F0000}"/>
    <cellStyle name="Normal 2 2 2 3 2 6 2" xfId="1098" xr:uid="{00000000-0005-0000-0000-0000211F0000}"/>
    <cellStyle name="Normal 2 2 2 3 2 6 2 2" xfId="2508" xr:uid="{00000000-0005-0000-0000-0000221F0000}"/>
    <cellStyle name="Normal 2 2 2 3 2 6 2 2 2" xfId="5006" xr:uid="{00000000-0005-0000-0000-0000231F0000}"/>
    <cellStyle name="Normal 2 2 2 3 2 6 2 2 2 2" xfId="13152" xr:uid="{00000000-0005-0000-0000-0000241F0000}"/>
    <cellStyle name="Normal 2 2 2 3 2 6 2 2 2 2 2" xfId="29448" xr:uid="{00000000-0005-0000-0000-0000251F0000}"/>
    <cellStyle name="Normal 2 2 2 3 2 6 2 2 2 3" xfId="21302" xr:uid="{00000000-0005-0000-0000-0000261F0000}"/>
    <cellStyle name="Normal 2 2 2 3 2 6 2 2 3" xfId="7807" xr:uid="{00000000-0005-0000-0000-0000271F0000}"/>
    <cellStyle name="Normal 2 2 2 3 2 6 2 2 3 2" xfId="15953" xr:uid="{00000000-0005-0000-0000-0000281F0000}"/>
    <cellStyle name="Normal 2 2 2 3 2 6 2 2 3 2 2" xfId="32249" xr:uid="{00000000-0005-0000-0000-0000291F0000}"/>
    <cellStyle name="Normal 2 2 2 3 2 6 2 2 3 3" xfId="24103" xr:uid="{00000000-0005-0000-0000-00002A1F0000}"/>
    <cellStyle name="Normal 2 2 2 3 2 6 2 2 4" xfId="10654" xr:uid="{00000000-0005-0000-0000-00002B1F0000}"/>
    <cellStyle name="Normal 2 2 2 3 2 6 2 2 4 2" xfId="26950" xr:uid="{00000000-0005-0000-0000-00002C1F0000}"/>
    <cellStyle name="Normal 2 2 2 3 2 6 2 2 5" xfId="18804" xr:uid="{00000000-0005-0000-0000-00002D1F0000}"/>
    <cellStyle name="Normal 2 2 2 3 2 6 2 3" xfId="3788" xr:uid="{00000000-0005-0000-0000-00002E1F0000}"/>
    <cellStyle name="Normal 2 2 2 3 2 6 2 3 2" xfId="11934" xr:uid="{00000000-0005-0000-0000-00002F1F0000}"/>
    <cellStyle name="Normal 2 2 2 3 2 6 2 3 2 2" xfId="28230" xr:uid="{00000000-0005-0000-0000-0000301F0000}"/>
    <cellStyle name="Normal 2 2 2 3 2 6 2 3 3" xfId="20084" xr:uid="{00000000-0005-0000-0000-0000311F0000}"/>
    <cellStyle name="Normal 2 2 2 3 2 6 2 4" xfId="6397" xr:uid="{00000000-0005-0000-0000-0000321F0000}"/>
    <cellStyle name="Normal 2 2 2 3 2 6 2 4 2" xfId="14543" xr:uid="{00000000-0005-0000-0000-0000331F0000}"/>
    <cellStyle name="Normal 2 2 2 3 2 6 2 4 2 2" xfId="30839" xr:uid="{00000000-0005-0000-0000-0000341F0000}"/>
    <cellStyle name="Normal 2 2 2 3 2 6 2 4 3" xfId="22693" xr:uid="{00000000-0005-0000-0000-0000351F0000}"/>
    <cellStyle name="Normal 2 2 2 3 2 6 2 5" xfId="9244" xr:uid="{00000000-0005-0000-0000-0000361F0000}"/>
    <cellStyle name="Normal 2 2 2 3 2 6 2 5 2" xfId="25540" xr:uid="{00000000-0005-0000-0000-0000371F0000}"/>
    <cellStyle name="Normal 2 2 2 3 2 6 2 6" xfId="17394" xr:uid="{00000000-0005-0000-0000-0000381F0000}"/>
    <cellStyle name="Normal 2 2 2 3 2 6 3" xfId="1803" xr:uid="{00000000-0005-0000-0000-0000391F0000}"/>
    <cellStyle name="Normal 2 2 2 3 2 6 3 2" xfId="4397" xr:uid="{00000000-0005-0000-0000-00003A1F0000}"/>
    <cellStyle name="Normal 2 2 2 3 2 6 3 2 2" xfId="12543" xr:uid="{00000000-0005-0000-0000-00003B1F0000}"/>
    <cellStyle name="Normal 2 2 2 3 2 6 3 2 2 2" xfId="28839" xr:uid="{00000000-0005-0000-0000-00003C1F0000}"/>
    <cellStyle name="Normal 2 2 2 3 2 6 3 2 3" xfId="20693" xr:uid="{00000000-0005-0000-0000-00003D1F0000}"/>
    <cellStyle name="Normal 2 2 2 3 2 6 3 3" xfId="7102" xr:uid="{00000000-0005-0000-0000-00003E1F0000}"/>
    <cellStyle name="Normal 2 2 2 3 2 6 3 3 2" xfId="15248" xr:uid="{00000000-0005-0000-0000-00003F1F0000}"/>
    <cellStyle name="Normal 2 2 2 3 2 6 3 3 2 2" xfId="31544" xr:uid="{00000000-0005-0000-0000-0000401F0000}"/>
    <cellStyle name="Normal 2 2 2 3 2 6 3 3 3" xfId="23398" xr:uid="{00000000-0005-0000-0000-0000411F0000}"/>
    <cellStyle name="Normal 2 2 2 3 2 6 3 4" xfId="9949" xr:uid="{00000000-0005-0000-0000-0000421F0000}"/>
    <cellStyle name="Normal 2 2 2 3 2 6 3 4 2" xfId="26245" xr:uid="{00000000-0005-0000-0000-0000431F0000}"/>
    <cellStyle name="Normal 2 2 2 3 2 6 3 5" xfId="18099" xr:uid="{00000000-0005-0000-0000-0000441F0000}"/>
    <cellStyle name="Normal 2 2 2 3 2 6 4" xfId="3179" xr:uid="{00000000-0005-0000-0000-0000451F0000}"/>
    <cellStyle name="Normal 2 2 2 3 2 6 4 2" xfId="11325" xr:uid="{00000000-0005-0000-0000-0000461F0000}"/>
    <cellStyle name="Normal 2 2 2 3 2 6 4 2 2" xfId="27621" xr:uid="{00000000-0005-0000-0000-0000471F0000}"/>
    <cellStyle name="Normal 2 2 2 3 2 6 4 3" xfId="19475" xr:uid="{00000000-0005-0000-0000-0000481F0000}"/>
    <cellStyle name="Normal 2 2 2 3 2 6 5" xfId="5692" xr:uid="{00000000-0005-0000-0000-0000491F0000}"/>
    <cellStyle name="Normal 2 2 2 3 2 6 5 2" xfId="13838" xr:uid="{00000000-0005-0000-0000-00004A1F0000}"/>
    <cellStyle name="Normal 2 2 2 3 2 6 5 2 2" xfId="30134" xr:uid="{00000000-0005-0000-0000-00004B1F0000}"/>
    <cellStyle name="Normal 2 2 2 3 2 6 5 3" xfId="21988" xr:uid="{00000000-0005-0000-0000-00004C1F0000}"/>
    <cellStyle name="Normal 2 2 2 3 2 6 6" xfId="8539" xr:uid="{00000000-0005-0000-0000-00004D1F0000}"/>
    <cellStyle name="Normal 2 2 2 3 2 6 6 2" xfId="24835" xr:uid="{00000000-0005-0000-0000-00004E1F0000}"/>
    <cellStyle name="Normal 2 2 2 3 2 6 7" xfId="16689" xr:uid="{00000000-0005-0000-0000-00004F1F0000}"/>
    <cellStyle name="Normal 2 2 2 3 2 7" xfId="754" xr:uid="{00000000-0005-0000-0000-0000501F0000}"/>
    <cellStyle name="Normal 2 2 2 3 2 7 2" xfId="2164" xr:uid="{00000000-0005-0000-0000-0000511F0000}"/>
    <cellStyle name="Normal 2 2 2 3 2 7 2 2" xfId="4710" xr:uid="{00000000-0005-0000-0000-0000521F0000}"/>
    <cellStyle name="Normal 2 2 2 3 2 7 2 2 2" xfId="12856" xr:uid="{00000000-0005-0000-0000-0000531F0000}"/>
    <cellStyle name="Normal 2 2 2 3 2 7 2 2 2 2" xfId="29152" xr:uid="{00000000-0005-0000-0000-0000541F0000}"/>
    <cellStyle name="Normal 2 2 2 3 2 7 2 2 3" xfId="21006" xr:uid="{00000000-0005-0000-0000-0000551F0000}"/>
    <cellStyle name="Normal 2 2 2 3 2 7 2 3" xfId="7463" xr:uid="{00000000-0005-0000-0000-0000561F0000}"/>
    <cellStyle name="Normal 2 2 2 3 2 7 2 3 2" xfId="15609" xr:uid="{00000000-0005-0000-0000-0000571F0000}"/>
    <cellStyle name="Normal 2 2 2 3 2 7 2 3 2 2" xfId="31905" xr:uid="{00000000-0005-0000-0000-0000581F0000}"/>
    <cellStyle name="Normal 2 2 2 3 2 7 2 3 3" xfId="23759" xr:uid="{00000000-0005-0000-0000-0000591F0000}"/>
    <cellStyle name="Normal 2 2 2 3 2 7 2 4" xfId="10310" xr:uid="{00000000-0005-0000-0000-00005A1F0000}"/>
    <cellStyle name="Normal 2 2 2 3 2 7 2 4 2" xfId="26606" xr:uid="{00000000-0005-0000-0000-00005B1F0000}"/>
    <cellStyle name="Normal 2 2 2 3 2 7 2 5" xfId="18460" xr:uid="{00000000-0005-0000-0000-00005C1F0000}"/>
    <cellStyle name="Normal 2 2 2 3 2 7 3" xfId="3492" xr:uid="{00000000-0005-0000-0000-00005D1F0000}"/>
    <cellStyle name="Normal 2 2 2 3 2 7 3 2" xfId="11638" xr:uid="{00000000-0005-0000-0000-00005E1F0000}"/>
    <cellStyle name="Normal 2 2 2 3 2 7 3 2 2" xfId="27934" xr:uid="{00000000-0005-0000-0000-00005F1F0000}"/>
    <cellStyle name="Normal 2 2 2 3 2 7 3 3" xfId="19788" xr:uid="{00000000-0005-0000-0000-0000601F0000}"/>
    <cellStyle name="Normal 2 2 2 3 2 7 4" xfId="6053" xr:uid="{00000000-0005-0000-0000-0000611F0000}"/>
    <cellStyle name="Normal 2 2 2 3 2 7 4 2" xfId="14199" xr:uid="{00000000-0005-0000-0000-0000621F0000}"/>
    <cellStyle name="Normal 2 2 2 3 2 7 4 2 2" xfId="30495" xr:uid="{00000000-0005-0000-0000-0000631F0000}"/>
    <cellStyle name="Normal 2 2 2 3 2 7 4 3" xfId="22349" xr:uid="{00000000-0005-0000-0000-0000641F0000}"/>
    <cellStyle name="Normal 2 2 2 3 2 7 5" xfId="8900" xr:uid="{00000000-0005-0000-0000-0000651F0000}"/>
    <cellStyle name="Normal 2 2 2 3 2 7 5 2" xfId="25196" xr:uid="{00000000-0005-0000-0000-0000661F0000}"/>
    <cellStyle name="Normal 2 2 2 3 2 7 6" xfId="17050" xr:uid="{00000000-0005-0000-0000-0000671F0000}"/>
    <cellStyle name="Normal 2 2 2 3 2 8" xfId="1459" xr:uid="{00000000-0005-0000-0000-0000681F0000}"/>
    <cellStyle name="Normal 2 2 2 3 2 8 2" xfId="4101" xr:uid="{00000000-0005-0000-0000-0000691F0000}"/>
    <cellStyle name="Normal 2 2 2 3 2 8 2 2" xfId="12247" xr:uid="{00000000-0005-0000-0000-00006A1F0000}"/>
    <cellStyle name="Normal 2 2 2 3 2 8 2 2 2" xfId="28543" xr:uid="{00000000-0005-0000-0000-00006B1F0000}"/>
    <cellStyle name="Normal 2 2 2 3 2 8 2 3" xfId="20397" xr:uid="{00000000-0005-0000-0000-00006C1F0000}"/>
    <cellStyle name="Normal 2 2 2 3 2 8 3" xfId="6758" xr:uid="{00000000-0005-0000-0000-00006D1F0000}"/>
    <cellStyle name="Normal 2 2 2 3 2 8 3 2" xfId="14904" xr:uid="{00000000-0005-0000-0000-00006E1F0000}"/>
    <cellStyle name="Normal 2 2 2 3 2 8 3 2 2" xfId="31200" xr:uid="{00000000-0005-0000-0000-00006F1F0000}"/>
    <cellStyle name="Normal 2 2 2 3 2 8 3 3" xfId="23054" xr:uid="{00000000-0005-0000-0000-0000701F0000}"/>
    <cellStyle name="Normal 2 2 2 3 2 8 4" xfId="9605" xr:uid="{00000000-0005-0000-0000-0000711F0000}"/>
    <cellStyle name="Normal 2 2 2 3 2 8 4 2" xfId="25901" xr:uid="{00000000-0005-0000-0000-0000721F0000}"/>
    <cellStyle name="Normal 2 2 2 3 2 8 5" xfId="17755" xr:uid="{00000000-0005-0000-0000-0000731F0000}"/>
    <cellStyle name="Normal 2 2 2 3 2 9" xfId="2883" xr:uid="{00000000-0005-0000-0000-0000741F0000}"/>
    <cellStyle name="Normal 2 2 2 3 2 9 2" xfId="11029" xr:uid="{00000000-0005-0000-0000-0000751F0000}"/>
    <cellStyle name="Normal 2 2 2 3 2 9 2 2" xfId="27325" xr:uid="{00000000-0005-0000-0000-0000761F0000}"/>
    <cellStyle name="Normal 2 2 2 3 2 9 3" xfId="19179" xr:uid="{00000000-0005-0000-0000-0000771F0000}"/>
    <cellStyle name="Normal 2 2 2 3 3" xfId="70" xr:uid="{00000000-0005-0000-0000-0000781F0000}"/>
    <cellStyle name="Normal 2 2 2 3 3 10" xfId="8217" xr:uid="{00000000-0005-0000-0000-0000791F0000}"/>
    <cellStyle name="Normal 2 2 2 3 3 10 2" xfId="24513" xr:uid="{00000000-0005-0000-0000-00007A1F0000}"/>
    <cellStyle name="Normal 2 2 2 3 3 11" xfId="16367" xr:uid="{00000000-0005-0000-0000-00007B1F0000}"/>
    <cellStyle name="Normal 2 2 2 3 3 2" xfId="160" xr:uid="{00000000-0005-0000-0000-00007C1F0000}"/>
    <cellStyle name="Normal 2 2 2 3 3 2 2" xfId="504" xr:uid="{00000000-0005-0000-0000-00007D1F0000}"/>
    <cellStyle name="Normal 2 2 2 3 3 2 2 2" xfId="1210" xr:uid="{00000000-0005-0000-0000-00007E1F0000}"/>
    <cellStyle name="Normal 2 2 2 3 3 2 2 2 2" xfId="2620" xr:uid="{00000000-0005-0000-0000-00007F1F0000}"/>
    <cellStyle name="Normal 2 2 2 3 3 2 2 2 2 2" xfId="5098" xr:uid="{00000000-0005-0000-0000-0000801F0000}"/>
    <cellStyle name="Normal 2 2 2 3 3 2 2 2 2 2 2" xfId="13244" xr:uid="{00000000-0005-0000-0000-0000811F0000}"/>
    <cellStyle name="Normal 2 2 2 3 3 2 2 2 2 2 2 2" xfId="29540" xr:uid="{00000000-0005-0000-0000-0000821F0000}"/>
    <cellStyle name="Normal 2 2 2 3 3 2 2 2 2 2 3" xfId="21394" xr:uid="{00000000-0005-0000-0000-0000831F0000}"/>
    <cellStyle name="Normal 2 2 2 3 3 2 2 2 2 3" xfId="7919" xr:uid="{00000000-0005-0000-0000-0000841F0000}"/>
    <cellStyle name="Normal 2 2 2 3 3 2 2 2 2 3 2" xfId="16065" xr:uid="{00000000-0005-0000-0000-0000851F0000}"/>
    <cellStyle name="Normal 2 2 2 3 3 2 2 2 2 3 2 2" xfId="32361" xr:uid="{00000000-0005-0000-0000-0000861F0000}"/>
    <cellStyle name="Normal 2 2 2 3 3 2 2 2 2 3 3" xfId="24215" xr:uid="{00000000-0005-0000-0000-0000871F0000}"/>
    <cellStyle name="Normal 2 2 2 3 3 2 2 2 2 4" xfId="10766" xr:uid="{00000000-0005-0000-0000-0000881F0000}"/>
    <cellStyle name="Normal 2 2 2 3 3 2 2 2 2 4 2" xfId="27062" xr:uid="{00000000-0005-0000-0000-0000891F0000}"/>
    <cellStyle name="Normal 2 2 2 3 3 2 2 2 2 5" xfId="18916" xr:uid="{00000000-0005-0000-0000-00008A1F0000}"/>
    <cellStyle name="Normal 2 2 2 3 3 2 2 2 3" xfId="3880" xr:uid="{00000000-0005-0000-0000-00008B1F0000}"/>
    <cellStyle name="Normal 2 2 2 3 3 2 2 2 3 2" xfId="12026" xr:uid="{00000000-0005-0000-0000-00008C1F0000}"/>
    <cellStyle name="Normal 2 2 2 3 3 2 2 2 3 2 2" xfId="28322" xr:uid="{00000000-0005-0000-0000-00008D1F0000}"/>
    <cellStyle name="Normal 2 2 2 3 3 2 2 2 3 3" xfId="20176" xr:uid="{00000000-0005-0000-0000-00008E1F0000}"/>
    <cellStyle name="Normal 2 2 2 3 3 2 2 2 4" xfId="6509" xr:uid="{00000000-0005-0000-0000-00008F1F0000}"/>
    <cellStyle name="Normal 2 2 2 3 3 2 2 2 4 2" xfId="14655" xr:uid="{00000000-0005-0000-0000-0000901F0000}"/>
    <cellStyle name="Normal 2 2 2 3 3 2 2 2 4 2 2" xfId="30951" xr:uid="{00000000-0005-0000-0000-0000911F0000}"/>
    <cellStyle name="Normal 2 2 2 3 3 2 2 2 4 3" xfId="22805" xr:uid="{00000000-0005-0000-0000-0000921F0000}"/>
    <cellStyle name="Normal 2 2 2 3 3 2 2 2 5" xfId="9356" xr:uid="{00000000-0005-0000-0000-0000931F0000}"/>
    <cellStyle name="Normal 2 2 2 3 3 2 2 2 5 2" xfId="25652" xr:uid="{00000000-0005-0000-0000-0000941F0000}"/>
    <cellStyle name="Normal 2 2 2 3 3 2 2 2 6" xfId="17506" xr:uid="{00000000-0005-0000-0000-0000951F0000}"/>
    <cellStyle name="Normal 2 2 2 3 3 2 2 3" xfId="1915" xr:uid="{00000000-0005-0000-0000-0000961F0000}"/>
    <cellStyle name="Normal 2 2 2 3 3 2 2 3 2" xfId="4489" xr:uid="{00000000-0005-0000-0000-0000971F0000}"/>
    <cellStyle name="Normal 2 2 2 3 3 2 2 3 2 2" xfId="12635" xr:uid="{00000000-0005-0000-0000-0000981F0000}"/>
    <cellStyle name="Normal 2 2 2 3 3 2 2 3 2 2 2" xfId="28931" xr:uid="{00000000-0005-0000-0000-0000991F0000}"/>
    <cellStyle name="Normal 2 2 2 3 3 2 2 3 2 3" xfId="20785" xr:uid="{00000000-0005-0000-0000-00009A1F0000}"/>
    <cellStyle name="Normal 2 2 2 3 3 2 2 3 3" xfId="7214" xr:uid="{00000000-0005-0000-0000-00009B1F0000}"/>
    <cellStyle name="Normal 2 2 2 3 3 2 2 3 3 2" xfId="15360" xr:uid="{00000000-0005-0000-0000-00009C1F0000}"/>
    <cellStyle name="Normal 2 2 2 3 3 2 2 3 3 2 2" xfId="31656" xr:uid="{00000000-0005-0000-0000-00009D1F0000}"/>
    <cellStyle name="Normal 2 2 2 3 3 2 2 3 3 3" xfId="23510" xr:uid="{00000000-0005-0000-0000-00009E1F0000}"/>
    <cellStyle name="Normal 2 2 2 3 3 2 2 3 4" xfId="10061" xr:uid="{00000000-0005-0000-0000-00009F1F0000}"/>
    <cellStyle name="Normal 2 2 2 3 3 2 2 3 4 2" xfId="26357" xr:uid="{00000000-0005-0000-0000-0000A01F0000}"/>
    <cellStyle name="Normal 2 2 2 3 3 2 2 3 5" xfId="18211" xr:uid="{00000000-0005-0000-0000-0000A11F0000}"/>
    <cellStyle name="Normal 2 2 2 3 3 2 2 4" xfId="3271" xr:uid="{00000000-0005-0000-0000-0000A21F0000}"/>
    <cellStyle name="Normal 2 2 2 3 3 2 2 4 2" xfId="11417" xr:uid="{00000000-0005-0000-0000-0000A31F0000}"/>
    <cellStyle name="Normal 2 2 2 3 3 2 2 4 2 2" xfId="27713" xr:uid="{00000000-0005-0000-0000-0000A41F0000}"/>
    <cellStyle name="Normal 2 2 2 3 3 2 2 4 3" xfId="19567" xr:uid="{00000000-0005-0000-0000-0000A51F0000}"/>
    <cellStyle name="Normal 2 2 2 3 3 2 2 5" xfId="5804" xr:uid="{00000000-0005-0000-0000-0000A61F0000}"/>
    <cellStyle name="Normal 2 2 2 3 3 2 2 5 2" xfId="13950" xr:uid="{00000000-0005-0000-0000-0000A71F0000}"/>
    <cellStyle name="Normal 2 2 2 3 3 2 2 5 2 2" xfId="30246" xr:uid="{00000000-0005-0000-0000-0000A81F0000}"/>
    <cellStyle name="Normal 2 2 2 3 3 2 2 5 3" xfId="22100" xr:uid="{00000000-0005-0000-0000-0000A91F0000}"/>
    <cellStyle name="Normal 2 2 2 3 3 2 2 6" xfId="8651" xr:uid="{00000000-0005-0000-0000-0000AA1F0000}"/>
    <cellStyle name="Normal 2 2 2 3 3 2 2 6 2" xfId="24947" xr:uid="{00000000-0005-0000-0000-0000AB1F0000}"/>
    <cellStyle name="Normal 2 2 2 3 3 2 2 7" xfId="16801" xr:uid="{00000000-0005-0000-0000-0000AC1F0000}"/>
    <cellStyle name="Normal 2 2 2 3 3 2 3" xfId="866" xr:uid="{00000000-0005-0000-0000-0000AD1F0000}"/>
    <cellStyle name="Normal 2 2 2 3 3 2 3 2" xfId="2276" xr:uid="{00000000-0005-0000-0000-0000AE1F0000}"/>
    <cellStyle name="Normal 2 2 2 3 3 2 3 2 2" xfId="4802" xr:uid="{00000000-0005-0000-0000-0000AF1F0000}"/>
    <cellStyle name="Normal 2 2 2 3 3 2 3 2 2 2" xfId="12948" xr:uid="{00000000-0005-0000-0000-0000B01F0000}"/>
    <cellStyle name="Normal 2 2 2 3 3 2 3 2 2 2 2" xfId="29244" xr:uid="{00000000-0005-0000-0000-0000B11F0000}"/>
    <cellStyle name="Normal 2 2 2 3 3 2 3 2 2 3" xfId="21098" xr:uid="{00000000-0005-0000-0000-0000B21F0000}"/>
    <cellStyle name="Normal 2 2 2 3 3 2 3 2 3" xfId="7575" xr:uid="{00000000-0005-0000-0000-0000B31F0000}"/>
    <cellStyle name="Normal 2 2 2 3 3 2 3 2 3 2" xfId="15721" xr:uid="{00000000-0005-0000-0000-0000B41F0000}"/>
    <cellStyle name="Normal 2 2 2 3 3 2 3 2 3 2 2" xfId="32017" xr:uid="{00000000-0005-0000-0000-0000B51F0000}"/>
    <cellStyle name="Normal 2 2 2 3 3 2 3 2 3 3" xfId="23871" xr:uid="{00000000-0005-0000-0000-0000B61F0000}"/>
    <cellStyle name="Normal 2 2 2 3 3 2 3 2 4" xfId="10422" xr:uid="{00000000-0005-0000-0000-0000B71F0000}"/>
    <cellStyle name="Normal 2 2 2 3 3 2 3 2 4 2" xfId="26718" xr:uid="{00000000-0005-0000-0000-0000B81F0000}"/>
    <cellStyle name="Normal 2 2 2 3 3 2 3 2 5" xfId="18572" xr:uid="{00000000-0005-0000-0000-0000B91F0000}"/>
    <cellStyle name="Normal 2 2 2 3 3 2 3 3" xfId="3584" xr:uid="{00000000-0005-0000-0000-0000BA1F0000}"/>
    <cellStyle name="Normal 2 2 2 3 3 2 3 3 2" xfId="11730" xr:uid="{00000000-0005-0000-0000-0000BB1F0000}"/>
    <cellStyle name="Normal 2 2 2 3 3 2 3 3 2 2" xfId="28026" xr:uid="{00000000-0005-0000-0000-0000BC1F0000}"/>
    <cellStyle name="Normal 2 2 2 3 3 2 3 3 3" xfId="19880" xr:uid="{00000000-0005-0000-0000-0000BD1F0000}"/>
    <cellStyle name="Normal 2 2 2 3 3 2 3 4" xfId="6165" xr:uid="{00000000-0005-0000-0000-0000BE1F0000}"/>
    <cellStyle name="Normal 2 2 2 3 3 2 3 4 2" xfId="14311" xr:uid="{00000000-0005-0000-0000-0000BF1F0000}"/>
    <cellStyle name="Normal 2 2 2 3 3 2 3 4 2 2" xfId="30607" xr:uid="{00000000-0005-0000-0000-0000C01F0000}"/>
    <cellStyle name="Normal 2 2 2 3 3 2 3 4 3" xfId="22461" xr:uid="{00000000-0005-0000-0000-0000C11F0000}"/>
    <cellStyle name="Normal 2 2 2 3 3 2 3 5" xfId="9012" xr:uid="{00000000-0005-0000-0000-0000C21F0000}"/>
    <cellStyle name="Normal 2 2 2 3 3 2 3 5 2" xfId="25308" xr:uid="{00000000-0005-0000-0000-0000C31F0000}"/>
    <cellStyle name="Normal 2 2 2 3 3 2 3 6" xfId="17162" xr:uid="{00000000-0005-0000-0000-0000C41F0000}"/>
    <cellStyle name="Normal 2 2 2 3 3 2 4" xfId="1571" xr:uid="{00000000-0005-0000-0000-0000C51F0000}"/>
    <cellStyle name="Normal 2 2 2 3 3 2 4 2" xfId="4193" xr:uid="{00000000-0005-0000-0000-0000C61F0000}"/>
    <cellStyle name="Normal 2 2 2 3 3 2 4 2 2" xfId="12339" xr:uid="{00000000-0005-0000-0000-0000C71F0000}"/>
    <cellStyle name="Normal 2 2 2 3 3 2 4 2 2 2" xfId="28635" xr:uid="{00000000-0005-0000-0000-0000C81F0000}"/>
    <cellStyle name="Normal 2 2 2 3 3 2 4 2 3" xfId="20489" xr:uid="{00000000-0005-0000-0000-0000C91F0000}"/>
    <cellStyle name="Normal 2 2 2 3 3 2 4 3" xfId="6870" xr:uid="{00000000-0005-0000-0000-0000CA1F0000}"/>
    <cellStyle name="Normal 2 2 2 3 3 2 4 3 2" xfId="15016" xr:uid="{00000000-0005-0000-0000-0000CB1F0000}"/>
    <cellStyle name="Normal 2 2 2 3 3 2 4 3 2 2" xfId="31312" xr:uid="{00000000-0005-0000-0000-0000CC1F0000}"/>
    <cellStyle name="Normal 2 2 2 3 3 2 4 3 3" xfId="23166" xr:uid="{00000000-0005-0000-0000-0000CD1F0000}"/>
    <cellStyle name="Normal 2 2 2 3 3 2 4 4" xfId="9717" xr:uid="{00000000-0005-0000-0000-0000CE1F0000}"/>
    <cellStyle name="Normal 2 2 2 3 3 2 4 4 2" xfId="26013" xr:uid="{00000000-0005-0000-0000-0000CF1F0000}"/>
    <cellStyle name="Normal 2 2 2 3 3 2 4 5" xfId="17867" xr:uid="{00000000-0005-0000-0000-0000D01F0000}"/>
    <cellStyle name="Normal 2 2 2 3 3 2 5" xfId="2975" xr:uid="{00000000-0005-0000-0000-0000D11F0000}"/>
    <cellStyle name="Normal 2 2 2 3 3 2 5 2" xfId="11121" xr:uid="{00000000-0005-0000-0000-0000D21F0000}"/>
    <cellStyle name="Normal 2 2 2 3 3 2 5 2 2" xfId="27417" xr:uid="{00000000-0005-0000-0000-0000D31F0000}"/>
    <cellStyle name="Normal 2 2 2 3 3 2 5 3" xfId="19271" xr:uid="{00000000-0005-0000-0000-0000D41F0000}"/>
    <cellStyle name="Normal 2 2 2 3 3 2 6" xfId="5460" xr:uid="{00000000-0005-0000-0000-0000D51F0000}"/>
    <cellStyle name="Normal 2 2 2 3 3 2 6 2" xfId="13606" xr:uid="{00000000-0005-0000-0000-0000D61F0000}"/>
    <cellStyle name="Normal 2 2 2 3 3 2 6 2 2" xfId="29902" xr:uid="{00000000-0005-0000-0000-0000D71F0000}"/>
    <cellStyle name="Normal 2 2 2 3 3 2 6 3" xfId="21756" xr:uid="{00000000-0005-0000-0000-0000D81F0000}"/>
    <cellStyle name="Normal 2 2 2 3 3 2 7" xfId="8307" xr:uid="{00000000-0005-0000-0000-0000D91F0000}"/>
    <cellStyle name="Normal 2 2 2 3 3 2 7 2" xfId="24603" xr:uid="{00000000-0005-0000-0000-0000DA1F0000}"/>
    <cellStyle name="Normal 2 2 2 3 3 2 8" xfId="16457" xr:uid="{00000000-0005-0000-0000-0000DB1F0000}"/>
    <cellStyle name="Normal 2 2 2 3 3 3" xfId="238" xr:uid="{00000000-0005-0000-0000-0000DC1F0000}"/>
    <cellStyle name="Normal 2 2 2 3 3 3 2" xfId="582" xr:uid="{00000000-0005-0000-0000-0000DD1F0000}"/>
    <cellStyle name="Normal 2 2 2 3 3 3 2 2" xfId="1288" xr:uid="{00000000-0005-0000-0000-0000DE1F0000}"/>
    <cellStyle name="Normal 2 2 2 3 3 3 2 2 2" xfId="2698" xr:uid="{00000000-0005-0000-0000-0000DF1F0000}"/>
    <cellStyle name="Normal 2 2 2 3 3 3 2 2 2 2" xfId="5172" xr:uid="{00000000-0005-0000-0000-0000E01F0000}"/>
    <cellStyle name="Normal 2 2 2 3 3 3 2 2 2 2 2" xfId="13318" xr:uid="{00000000-0005-0000-0000-0000E11F0000}"/>
    <cellStyle name="Normal 2 2 2 3 3 3 2 2 2 2 2 2" xfId="29614" xr:uid="{00000000-0005-0000-0000-0000E21F0000}"/>
    <cellStyle name="Normal 2 2 2 3 3 3 2 2 2 2 3" xfId="21468" xr:uid="{00000000-0005-0000-0000-0000E31F0000}"/>
    <cellStyle name="Normal 2 2 2 3 3 3 2 2 2 3" xfId="7997" xr:uid="{00000000-0005-0000-0000-0000E41F0000}"/>
    <cellStyle name="Normal 2 2 2 3 3 3 2 2 2 3 2" xfId="16143" xr:uid="{00000000-0005-0000-0000-0000E51F0000}"/>
    <cellStyle name="Normal 2 2 2 3 3 3 2 2 2 3 2 2" xfId="32439" xr:uid="{00000000-0005-0000-0000-0000E61F0000}"/>
    <cellStyle name="Normal 2 2 2 3 3 3 2 2 2 3 3" xfId="24293" xr:uid="{00000000-0005-0000-0000-0000E71F0000}"/>
    <cellStyle name="Normal 2 2 2 3 3 3 2 2 2 4" xfId="10844" xr:uid="{00000000-0005-0000-0000-0000E81F0000}"/>
    <cellStyle name="Normal 2 2 2 3 3 3 2 2 2 4 2" xfId="27140" xr:uid="{00000000-0005-0000-0000-0000E91F0000}"/>
    <cellStyle name="Normal 2 2 2 3 3 3 2 2 2 5" xfId="18994" xr:uid="{00000000-0005-0000-0000-0000EA1F0000}"/>
    <cellStyle name="Normal 2 2 2 3 3 3 2 2 3" xfId="3954" xr:uid="{00000000-0005-0000-0000-0000EB1F0000}"/>
    <cellStyle name="Normal 2 2 2 3 3 3 2 2 3 2" xfId="12100" xr:uid="{00000000-0005-0000-0000-0000EC1F0000}"/>
    <cellStyle name="Normal 2 2 2 3 3 3 2 2 3 2 2" xfId="28396" xr:uid="{00000000-0005-0000-0000-0000ED1F0000}"/>
    <cellStyle name="Normal 2 2 2 3 3 3 2 2 3 3" xfId="20250" xr:uid="{00000000-0005-0000-0000-0000EE1F0000}"/>
    <cellStyle name="Normal 2 2 2 3 3 3 2 2 4" xfId="6587" xr:uid="{00000000-0005-0000-0000-0000EF1F0000}"/>
    <cellStyle name="Normal 2 2 2 3 3 3 2 2 4 2" xfId="14733" xr:uid="{00000000-0005-0000-0000-0000F01F0000}"/>
    <cellStyle name="Normal 2 2 2 3 3 3 2 2 4 2 2" xfId="31029" xr:uid="{00000000-0005-0000-0000-0000F11F0000}"/>
    <cellStyle name="Normal 2 2 2 3 3 3 2 2 4 3" xfId="22883" xr:uid="{00000000-0005-0000-0000-0000F21F0000}"/>
    <cellStyle name="Normal 2 2 2 3 3 3 2 2 5" xfId="9434" xr:uid="{00000000-0005-0000-0000-0000F31F0000}"/>
    <cellStyle name="Normal 2 2 2 3 3 3 2 2 5 2" xfId="25730" xr:uid="{00000000-0005-0000-0000-0000F41F0000}"/>
    <cellStyle name="Normal 2 2 2 3 3 3 2 2 6" xfId="17584" xr:uid="{00000000-0005-0000-0000-0000F51F0000}"/>
    <cellStyle name="Normal 2 2 2 3 3 3 2 3" xfId="1993" xr:uid="{00000000-0005-0000-0000-0000F61F0000}"/>
    <cellStyle name="Normal 2 2 2 3 3 3 2 3 2" xfId="4563" xr:uid="{00000000-0005-0000-0000-0000F71F0000}"/>
    <cellStyle name="Normal 2 2 2 3 3 3 2 3 2 2" xfId="12709" xr:uid="{00000000-0005-0000-0000-0000F81F0000}"/>
    <cellStyle name="Normal 2 2 2 3 3 3 2 3 2 2 2" xfId="29005" xr:uid="{00000000-0005-0000-0000-0000F91F0000}"/>
    <cellStyle name="Normal 2 2 2 3 3 3 2 3 2 3" xfId="20859" xr:uid="{00000000-0005-0000-0000-0000FA1F0000}"/>
    <cellStyle name="Normal 2 2 2 3 3 3 2 3 3" xfId="7292" xr:uid="{00000000-0005-0000-0000-0000FB1F0000}"/>
    <cellStyle name="Normal 2 2 2 3 3 3 2 3 3 2" xfId="15438" xr:uid="{00000000-0005-0000-0000-0000FC1F0000}"/>
    <cellStyle name="Normal 2 2 2 3 3 3 2 3 3 2 2" xfId="31734" xr:uid="{00000000-0005-0000-0000-0000FD1F0000}"/>
    <cellStyle name="Normal 2 2 2 3 3 3 2 3 3 3" xfId="23588" xr:uid="{00000000-0005-0000-0000-0000FE1F0000}"/>
    <cellStyle name="Normal 2 2 2 3 3 3 2 3 4" xfId="10139" xr:uid="{00000000-0005-0000-0000-0000FF1F0000}"/>
    <cellStyle name="Normal 2 2 2 3 3 3 2 3 4 2" xfId="26435" xr:uid="{00000000-0005-0000-0000-000000200000}"/>
    <cellStyle name="Normal 2 2 2 3 3 3 2 3 5" xfId="18289" xr:uid="{00000000-0005-0000-0000-000001200000}"/>
    <cellStyle name="Normal 2 2 2 3 3 3 2 4" xfId="3345" xr:uid="{00000000-0005-0000-0000-000002200000}"/>
    <cellStyle name="Normal 2 2 2 3 3 3 2 4 2" xfId="11491" xr:uid="{00000000-0005-0000-0000-000003200000}"/>
    <cellStyle name="Normal 2 2 2 3 3 3 2 4 2 2" xfId="27787" xr:uid="{00000000-0005-0000-0000-000004200000}"/>
    <cellStyle name="Normal 2 2 2 3 3 3 2 4 3" xfId="19641" xr:uid="{00000000-0005-0000-0000-000005200000}"/>
    <cellStyle name="Normal 2 2 2 3 3 3 2 5" xfId="5882" xr:uid="{00000000-0005-0000-0000-000006200000}"/>
    <cellStyle name="Normal 2 2 2 3 3 3 2 5 2" xfId="14028" xr:uid="{00000000-0005-0000-0000-000007200000}"/>
    <cellStyle name="Normal 2 2 2 3 3 3 2 5 2 2" xfId="30324" xr:uid="{00000000-0005-0000-0000-000008200000}"/>
    <cellStyle name="Normal 2 2 2 3 3 3 2 5 3" xfId="22178" xr:uid="{00000000-0005-0000-0000-000009200000}"/>
    <cellStyle name="Normal 2 2 2 3 3 3 2 6" xfId="8729" xr:uid="{00000000-0005-0000-0000-00000A200000}"/>
    <cellStyle name="Normal 2 2 2 3 3 3 2 6 2" xfId="25025" xr:uid="{00000000-0005-0000-0000-00000B200000}"/>
    <cellStyle name="Normal 2 2 2 3 3 3 2 7" xfId="16879" xr:uid="{00000000-0005-0000-0000-00000C200000}"/>
    <cellStyle name="Normal 2 2 2 3 3 3 3" xfId="944" xr:uid="{00000000-0005-0000-0000-00000D200000}"/>
    <cellStyle name="Normal 2 2 2 3 3 3 3 2" xfId="2354" xr:uid="{00000000-0005-0000-0000-00000E200000}"/>
    <cellStyle name="Normal 2 2 2 3 3 3 3 2 2" xfId="4876" xr:uid="{00000000-0005-0000-0000-00000F200000}"/>
    <cellStyle name="Normal 2 2 2 3 3 3 3 2 2 2" xfId="13022" xr:uid="{00000000-0005-0000-0000-000010200000}"/>
    <cellStyle name="Normal 2 2 2 3 3 3 3 2 2 2 2" xfId="29318" xr:uid="{00000000-0005-0000-0000-000011200000}"/>
    <cellStyle name="Normal 2 2 2 3 3 3 3 2 2 3" xfId="21172" xr:uid="{00000000-0005-0000-0000-000012200000}"/>
    <cellStyle name="Normal 2 2 2 3 3 3 3 2 3" xfId="7653" xr:uid="{00000000-0005-0000-0000-000013200000}"/>
    <cellStyle name="Normal 2 2 2 3 3 3 3 2 3 2" xfId="15799" xr:uid="{00000000-0005-0000-0000-000014200000}"/>
    <cellStyle name="Normal 2 2 2 3 3 3 3 2 3 2 2" xfId="32095" xr:uid="{00000000-0005-0000-0000-000015200000}"/>
    <cellStyle name="Normal 2 2 2 3 3 3 3 2 3 3" xfId="23949" xr:uid="{00000000-0005-0000-0000-000016200000}"/>
    <cellStyle name="Normal 2 2 2 3 3 3 3 2 4" xfId="10500" xr:uid="{00000000-0005-0000-0000-000017200000}"/>
    <cellStyle name="Normal 2 2 2 3 3 3 3 2 4 2" xfId="26796" xr:uid="{00000000-0005-0000-0000-000018200000}"/>
    <cellStyle name="Normal 2 2 2 3 3 3 3 2 5" xfId="18650" xr:uid="{00000000-0005-0000-0000-000019200000}"/>
    <cellStyle name="Normal 2 2 2 3 3 3 3 3" xfId="3658" xr:uid="{00000000-0005-0000-0000-00001A200000}"/>
    <cellStyle name="Normal 2 2 2 3 3 3 3 3 2" xfId="11804" xr:uid="{00000000-0005-0000-0000-00001B200000}"/>
    <cellStyle name="Normal 2 2 2 3 3 3 3 3 2 2" xfId="28100" xr:uid="{00000000-0005-0000-0000-00001C200000}"/>
    <cellStyle name="Normal 2 2 2 3 3 3 3 3 3" xfId="19954" xr:uid="{00000000-0005-0000-0000-00001D200000}"/>
    <cellStyle name="Normal 2 2 2 3 3 3 3 4" xfId="6243" xr:uid="{00000000-0005-0000-0000-00001E200000}"/>
    <cellStyle name="Normal 2 2 2 3 3 3 3 4 2" xfId="14389" xr:uid="{00000000-0005-0000-0000-00001F200000}"/>
    <cellStyle name="Normal 2 2 2 3 3 3 3 4 2 2" xfId="30685" xr:uid="{00000000-0005-0000-0000-000020200000}"/>
    <cellStyle name="Normal 2 2 2 3 3 3 3 4 3" xfId="22539" xr:uid="{00000000-0005-0000-0000-000021200000}"/>
    <cellStyle name="Normal 2 2 2 3 3 3 3 5" xfId="9090" xr:uid="{00000000-0005-0000-0000-000022200000}"/>
    <cellStyle name="Normal 2 2 2 3 3 3 3 5 2" xfId="25386" xr:uid="{00000000-0005-0000-0000-000023200000}"/>
    <cellStyle name="Normal 2 2 2 3 3 3 3 6" xfId="17240" xr:uid="{00000000-0005-0000-0000-000024200000}"/>
    <cellStyle name="Normal 2 2 2 3 3 3 4" xfId="1649" xr:uid="{00000000-0005-0000-0000-000025200000}"/>
    <cellStyle name="Normal 2 2 2 3 3 3 4 2" xfId="4267" xr:uid="{00000000-0005-0000-0000-000026200000}"/>
    <cellStyle name="Normal 2 2 2 3 3 3 4 2 2" xfId="12413" xr:uid="{00000000-0005-0000-0000-000027200000}"/>
    <cellStyle name="Normal 2 2 2 3 3 3 4 2 2 2" xfId="28709" xr:uid="{00000000-0005-0000-0000-000028200000}"/>
    <cellStyle name="Normal 2 2 2 3 3 3 4 2 3" xfId="20563" xr:uid="{00000000-0005-0000-0000-000029200000}"/>
    <cellStyle name="Normal 2 2 2 3 3 3 4 3" xfId="6948" xr:uid="{00000000-0005-0000-0000-00002A200000}"/>
    <cellStyle name="Normal 2 2 2 3 3 3 4 3 2" xfId="15094" xr:uid="{00000000-0005-0000-0000-00002B200000}"/>
    <cellStyle name="Normal 2 2 2 3 3 3 4 3 2 2" xfId="31390" xr:uid="{00000000-0005-0000-0000-00002C200000}"/>
    <cellStyle name="Normal 2 2 2 3 3 3 4 3 3" xfId="23244" xr:uid="{00000000-0005-0000-0000-00002D200000}"/>
    <cellStyle name="Normal 2 2 2 3 3 3 4 4" xfId="9795" xr:uid="{00000000-0005-0000-0000-00002E200000}"/>
    <cellStyle name="Normal 2 2 2 3 3 3 4 4 2" xfId="26091" xr:uid="{00000000-0005-0000-0000-00002F200000}"/>
    <cellStyle name="Normal 2 2 2 3 3 3 4 5" xfId="17945" xr:uid="{00000000-0005-0000-0000-000030200000}"/>
    <cellStyle name="Normal 2 2 2 3 3 3 5" xfId="3049" xr:uid="{00000000-0005-0000-0000-000031200000}"/>
    <cellStyle name="Normal 2 2 2 3 3 3 5 2" xfId="11195" xr:uid="{00000000-0005-0000-0000-000032200000}"/>
    <cellStyle name="Normal 2 2 2 3 3 3 5 2 2" xfId="27491" xr:uid="{00000000-0005-0000-0000-000033200000}"/>
    <cellStyle name="Normal 2 2 2 3 3 3 5 3" xfId="19345" xr:uid="{00000000-0005-0000-0000-000034200000}"/>
    <cellStyle name="Normal 2 2 2 3 3 3 6" xfId="5538" xr:uid="{00000000-0005-0000-0000-000035200000}"/>
    <cellStyle name="Normal 2 2 2 3 3 3 6 2" xfId="13684" xr:uid="{00000000-0005-0000-0000-000036200000}"/>
    <cellStyle name="Normal 2 2 2 3 3 3 6 2 2" xfId="29980" xr:uid="{00000000-0005-0000-0000-000037200000}"/>
    <cellStyle name="Normal 2 2 2 3 3 3 6 3" xfId="21834" xr:uid="{00000000-0005-0000-0000-000038200000}"/>
    <cellStyle name="Normal 2 2 2 3 3 3 7" xfId="8385" xr:uid="{00000000-0005-0000-0000-000039200000}"/>
    <cellStyle name="Normal 2 2 2 3 3 3 7 2" xfId="24681" xr:uid="{00000000-0005-0000-0000-00003A200000}"/>
    <cellStyle name="Normal 2 2 2 3 3 3 8" xfId="16535" xr:uid="{00000000-0005-0000-0000-00003B200000}"/>
    <cellStyle name="Normal 2 2 2 3 3 4" xfId="324" xr:uid="{00000000-0005-0000-0000-00003C200000}"/>
    <cellStyle name="Normal 2 2 2 3 3 4 2" xfId="668" xr:uid="{00000000-0005-0000-0000-00003D200000}"/>
    <cellStyle name="Normal 2 2 2 3 3 4 2 2" xfId="1374" xr:uid="{00000000-0005-0000-0000-00003E200000}"/>
    <cellStyle name="Normal 2 2 2 3 3 4 2 2 2" xfId="2784" xr:uid="{00000000-0005-0000-0000-00003F200000}"/>
    <cellStyle name="Normal 2 2 2 3 3 4 2 2 2 2" xfId="5246" xr:uid="{00000000-0005-0000-0000-000040200000}"/>
    <cellStyle name="Normal 2 2 2 3 3 4 2 2 2 2 2" xfId="13392" xr:uid="{00000000-0005-0000-0000-000041200000}"/>
    <cellStyle name="Normal 2 2 2 3 3 4 2 2 2 2 2 2" xfId="29688" xr:uid="{00000000-0005-0000-0000-000042200000}"/>
    <cellStyle name="Normal 2 2 2 3 3 4 2 2 2 2 3" xfId="21542" xr:uid="{00000000-0005-0000-0000-000043200000}"/>
    <cellStyle name="Normal 2 2 2 3 3 4 2 2 2 3" xfId="8083" xr:uid="{00000000-0005-0000-0000-000044200000}"/>
    <cellStyle name="Normal 2 2 2 3 3 4 2 2 2 3 2" xfId="16229" xr:uid="{00000000-0005-0000-0000-000045200000}"/>
    <cellStyle name="Normal 2 2 2 3 3 4 2 2 2 3 2 2" xfId="32525" xr:uid="{00000000-0005-0000-0000-000046200000}"/>
    <cellStyle name="Normal 2 2 2 3 3 4 2 2 2 3 3" xfId="24379" xr:uid="{00000000-0005-0000-0000-000047200000}"/>
    <cellStyle name="Normal 2 2 2 3 3 4 2 2 2 4" xfId="10930" xr:uid="{00000000-0005-0000-0000-000048200000}"/>
    <cellStyle name="Normal 2 2 2 3 3 4 2 2 2 4 2" xfId="27226" xr:uid="{00000000-0005-0000-0000-000049200000}"/>
    <cellStyle name="Normal 2 2 2 3 3 4 2 2 2 5" xfId="19080" xr:uid="{00000000-0005-0000-0000-00004A200000}"/>
    <cellStyle name="Normal 2 2 2 3 3 4 2 2 3" xfId="4028" xr:uid="{00000000-0005-0000-0000-00004B200000}"/>
    <cellStyle name="Normal 2 2 2 3 3 4 2 2 3 2" xfId="12174" xr:uid="{00000000-0005-0000-0000-00004C200000}"/>
    <cellStyle name="Normal 2 2 2 3 3 4 2 2 3 2 2" xfId="28470" xr:uid="{00000000-0005-0000-0000-00004D200000}"/>
    <cellStyle name="Normal 2 2 2 3 3 4 2 2 3 3" xfId="20324" xr:uid="{00000000-0005-0000-0000-00004E200000}"/>
    <cellStyle name="Normal 2 2 2 3 3 4 2 2 4" xfId="6673" xr:uid="{00000000-0005-0000-0000-00004F200000}"/>
    <cellStyle name="Normal 2 2 2 3 3 4 2 2 4 2" xfId="14819" xr:uid="{00000000-0005-0000-0000-000050200000}"/>
    <cellStyle name="Normal 2 2 2 3 3 4 2 2 4 2 2" xfId="31115" xr:uid="{00000000-0005-0000-0000-000051200000}"/>
    <cellStyle name="Normal 2 2 2 3 3 4 2 2 4 3" xfId="22969" xr:uid="{00000000-0005-0000-0000-000052200000}"/>
    <cellStyle name="Normal 2 2 2 3 3 4 2 2 5" xfId="9520" xr:uid="{00000000-0005-0000-0000-000053200000}"/>
    <cellStyle name="Normal 2 2 2 3 3 4 2 2 5 2" xfId="25816" xr:uid="{00000000-0005-0000-0000-000054200000}"/>
    <cellStyle name="Normal 2 2 2 3 3 4 2 2 6" xfId="17670" xr:uid="{00000000-0005-0000-0000-000055200000}"/>
    <cellStyle name="Normal 2 2 2 3 3 4 2 3" xfId="2079" xr:uid="{00000000-0005-0000-0000-000056200000}"/>
    <cellStyle name="Normal 2 2 2 3 3 4 2 3 2" xfId="4637" xr:uid="{00000000-0005-0000-0000-000057200000}"/>
    <cellStyle name="Normal 2 2 2 3 3 4 2 3 2 2" xfId="12783" xr:uid="{00000000-0005-0000-0000-000058200000}"/>
    <cellStyle name="Normal 2 2 2 3 3 4 2 3 2 2 2" xfId="29079" xr:uid="{00000000-0005-0000-0000-000059200000}"/>
    <cellStyle name="Normal 2 2 2 3 3 4 2 3 2 3" xfId="20933" xr:uid="{00000000-0005-0000-0000-00005A200000}"/>
    <cellStyle name="Normal 2 2 2 3 3 4 2 3 3" xfId="7378" xr:uid="{00000000-0005-0000-0000-00005B200000}"/>
    <cellStyle name="Normal 2 2 2 3 3 4 2 3 3 2" xfId="15524" xr:uid="{00000000-0005-0000-0000-00005C200000}"/>
    <cellStyle name="Normal 2 2 2 3 3 4 2 3 3 2 2" xfId="31820" xr:uid="{00000000-0005-0000-0000-00005D200000}"/>
    <cellStyle name="Normal 2 2 2 3 3 4 2 3 3 3" xfId="23674" xr:uid="{00000000-0005-0000-0000-00005E200000}"/>
    <cellStyle name="Normal 2 2 2 3 3 4 2 3 4" xfId="10225" xr:uid="{00000000-0005-0000-0000-00005F200000}"/>
    <cellStyle name="Normal 2 2 2 3 3 4 2 3 4 2" xfId="26521" xr:uid="{00000000-0005-0000-0000-000060200000}"/>
    <cellStyle name="Normal 2 2 2 3 3 4 2 3 5" xfId="18375" xr:uid="{00000000-0005-0000-0000-000061200000}"/>
    <cellStyle name="Normal 2 2 2 3 3 4 2 4" xfId="3419" xr:uid="{00000000-0005-0000-0000-000062200000}"/>
    <cellStyle name="Normal 2 2 2 3 3 4 2 4 2" xfId="11565" xr:uid="{00000000-0005-0000-0000-000063200000}"/>
    <cellStyle name="Normal 2 2 2 3 3 4 2 4 2 2" xfId="27861" xr:uid="{00000000-0005-0000-0000-000064200000}"/>
    <cellStyle name="Normal 2 2 2 3 3 4 2 4 3" xfId="19715" xr:uid="{00000000-0005-0000-0000-000065200000}"/>
    <cellStyle name="Normal 2 2 2 3 3 4 2 5" xfId="5968" xr:uid="{00000000-0005-0000-0000-000066200000}"/>
    <cellStyle name="Normal 2 2 2 3 3 4 2 5 2" xfId="14114" xr:uid="{00000000-0005-0000-0000-000067200000}"/>
    <cellStyle name="Normal 2 2 2 3 3 4 2 5 2 2" xfId="30410" xr:uid="{00000000-0005-0000-0000-000068200000}"/>
    <cellStyle name="Normal 2 2 2 3 3 4 2 5 3" xfId="22264" xr:uid="{00000000-0005-0000-0000-000069200000}"/>
    <cellStyle name="Normal 2 2 2 3 3 4 2 6" xfId="8815" xr:uid="{00000000-0005-0000-0000-00006A200000}"/>
    <cellStyle name="Normal 2 2 2 3 3 4 2 6 2" xfId="25111" xr:uid="{00000000-0005-0000-0000-00006B200000}"/>
    <cellStyle name="Normal 2 2 2 3 3 4 2 7" xfId="16965" xr:uid="{00000000-0005-0000-0000-00006C200000}"/>
    <cellStyle name="Normal 2 2 2 3 3 4 3" xfId="1030" xr:uid="{00000000-0005-0000-0000-00006D200000}"/>
    <cellStyle name="Normal 2 2 2 3 3 4 3 2" xfId="2440" xr:uid="{00000000-0005-0000-0000-00006E200000}"/>
    <cellStyle name="Normal 2 2 2 3 3 4 3 2 2" xfId="4950" xr:uid="{00000000-0005-0000-0000-00006F200000}"/>
    <cellStyle name="Normal 2 2 2 3 3 4 3 2 2 2" xfId="13096" xr:uid="{00000000-0005-0000-0000-000070200000}"/>
    <cellStyle name="Normal 2 2 2 3 3 4 3 2 2 2 2" xfId="29392" xr:uid="{00000000-0005-0000-0000-000071200000}"/>
    <cellStyle name="Normal 2 2 2 3 3 4 3 2 2 3" xfId="21246" xr:uid="{00000000-0005-0000-0000-000072200000}"/>
    <cellStyle name="Normal 2 2 2 3 3 4 3 2 3" xfId="7739" xr:uid="{00000000-0005-0000-0000-000073200000}"/>
    <cellStyle name="Normal 2 2 2 3 3 4 3 2 3 2" xfId="15885" xr:uid="{00000000-0005-0000-0000-000074200000}"/>
    <cellStyle name="Normal 2 2 2 3 3 4 3 2 3 2 2" xfId="32181" xr:uid="{00000000-0005-0000-0000-000075200000}"/>
    <cellStyle name="Normal 2 2 2 3 3 4 3 2 3 3" xfId="24035" xr:uid="{00000000-0005-0000-0000-000076200000}"/>
    <cellStyle name="Normal 2 2 2 3 3 4 3 2 4" xfId="10586" xr:uid="{00000000-0005-0000-0000-000077200000}"/>
    <cellStyle name="Normal 2 2 2 3 3 4 3 2 4 2" xfId="26882" xr:uid="{00000000-0005-0000-0000-000078200000}"/>
    <cellStyle name="Normal 2 2 2 3 3 4 3 2 5" xfId="18736" xr:uid="{00000000-0005-0000-0000-000079200000}"/>
    <cellStyle name="Normal 2 2 2 3 3 4 3 3" xfId="3732" xr:uid="{00000000-0005-0000-0000-00007A200000}"/>
    <cellStyle name="Normal 2 2 2 3 3 4 3 3 2" xfId="11878" xr:uid="{00000000-0005-0000-0000-00007B200000}"/>
    <cellStyle name="Normal 2 2 2 3 3 4 3 3 2 2" xfId="28174" xr:uid="{00000000-0005-0000-0000-00007C200000}"/>
    <cellStyle name="Normal 2 2 2 3 3 4 3 3 3" xfId="20028" xr:uid="{00000000-0005-0000-0000-00007D200000}"/>
    <cellStyle name="Normal 2 2 2 3 3 4 3 4" xfId="6329" xr:uid="{00000000-0005-0000-0000-00007E200000}"/>
    <cellStyle name="Normal 2 2 2 3 3 4 3 4 2" xfId="14475" xr:uid="{00000000-0005-0000-0000-00007F200000}"/>
    <cellStyle name="Normal 2 2 2 3 3 4 3 4 2 2" xfId="30771" xr:uid="{00000000-0005-0000-0000-000080200000}"/>
    <cellStyle name="Normal 2 2 2 3 3 4 3 4 3" xfId="22625" xr:uid="{00000000-0005-0000-0000-000081200000}"/>
    <cellStyle name="Normal 2 2 2 3 3 4 3 5" xfId="9176" xr:uid="{00000000-0005-0000-0000-000082200000}"/>
    <cellStyle name="Normal 2 2 2 3 3 4 3 5 2" xfId="25472" xr:uid="{00000000-0005-0000-0000-000083200000}"/>
    <cellStyle name="Normal 2 2 2 3 3 4 3 6" xfId="17326" xr:uid="{00000000-0005-0000-0000-000084200000}"/>
    <cellStyle name="Normal 2 2 2 3 3 4 4" xfId="1735" xr:uid="{00000000-0005-0000-0000-000085200000}"/>
    <cellStyle name="Normal 2 2 2 3 3 4 4 2" xfId="4341" xr:uid="{00000000-0005-0000-0000-000086200000}"/>
    <cellStyle name="Normal 2 2 2 3 3 4 4 2 2" xfId="12487" xr:uid="{00000000-0005-0000-0000-000087200000}"/>
    <cellStyle name="Normal 2 2 2 3 3 4 4 2 2 2" xfId="28783" xr:uid="{00000000-0005-0000-0000-000088200000}"/>
    <cellStyle name="Normal 2 2 2 3 3 4 4 2 3" xfId="20637" xr:uid="{00000000-0005-0000-0000-000089200000}"/>
    <cellStyle name="Normal 2 2 2 3 3 4 4 3" xfId="7034" xr:uid="{00000000-0005-0000-0000-00008A200000}"/>
    <cellStyle name="Normal 2 2 2 3 3 4 4 3 2" xfId="15180" xr:uid="{00000000-0005-0000-0000-00008B200000}"/>
    <cellStyle name="Normal 2 2 2 3 3 4 4 3 2 2" xfId="31476" xr:uid="{00000000-0005-0000-0000-00008C200000}"/>
    <cellStyle name="Normal 2 2 2 3 3 4 4 3 3" xfId="23330" xr:uid="{00000000-0005-0000-0000-00008D200000}"/>
    <cellStyle name="Normal 2 2 2 3 3 4 4 4" xfId="9881" xr:uid="{00000000-0005-0000-0000-00008E200000}"/>
    <cellStyle name="Normal 2 2 2 3 3 4 4 4 2" xfId="26177" xr:uid="{00000000-0005-0000-0000-00008F200000}"/>
    <cellStyle name="Normal 2 2 2 3 3 4 4 5" xfId="18031" xr:uid="{00000000-0005-0000-0000-000090200000}"/>
    <cellStyle name="Normal 2 2 2 3 3 4 5" xfId="3123" xr:uid="{00000000-0005-0000-0000-000091200000}"/>
    <cellStyle name="Normal 2 2 2 3 3 4 5 2" xfId="11269" xr:uid="{00000000-0005-0000-0000-000092200000}"/>
    <cellStyle name="Normal 2 2 2 3 3 4 5 2 2" xfId="27565" xr:uid="{00000000-0005-0000-0000-000093200000}"/>
    <cellStyle name="Normal 2 2 2 3 3 4 5 3" xfId="19419" xr:uid="{00000000-0005-0000-0000-000094200000}"/>
    <cellStyle name="Normal 2 2 2 3 3 4 6" xfId="5624" xr:uid="{00000000-0005-0000-0000-000095200000}"/>
    <cellStyle name="Normal 2 2 2 3 3 4 6 2" xfId="13770" xr:uid="{00000000-0005-0000-0000-000096200000}"/>
    <cellStyle name="Normal 2 2 2 3 3 4 6 2 2" xfId="30066" xr:uid="{00000000-0005-0000-0000-000097200000}"/>
    <cellStyle name="Normal 2 2 2 3 3 4 6 3" xfId="21920" xr:uid="{00000000-0005-0000-0000-000098200000}"/>
    <cellStyle name="Normal 2 2 2 3 3 4 7" xfId="8471" xr:uid="{00000000-0005-0000-0000-000099200000}"/>
    <cellStyle name="Normal 2 2 2 3 3 4 7 2" xfId="24767" xr:uid="{00000000-0005-0000-0000-00009A200000}"/>
    <cellStyle name="Normal 2 2 2 3 3 4 8" xfId="16621" xr:uid="{00000000-0005-0000-0000-00009B200000}"/>
    <cellStyle name="Normal 2 2 2 3 3 5" xfId="414" xr:uid="{00000000-0005-0000-0000-00009C200000}"/>
    <cellStyle name="Normal 2 2 2 3 3 5 2" xfId="1120" xr:uid="{00000000-0005-0000-0000-00009D200000}"/>
    <cellStyle name="Normal 2 2 2 3 3 5 2 2" xfId="2530" xr:uid="{00000000-0005-0000-0000-00009E200000}"/>
    <cellStyle name="Normal 2 2 2 3 3 5 2 2 2" xfId="5024" xr:uid="{00000000-0005-0000-0000-00009F200000}"/>
    <cellStyle name="Normal 2 2 2 3 3 5 2 2 2 2" xfId="13170" xr:uid="{00000000-0005-0000-0000-0000A0200000}"/>
    <cellStyle name="Normal 2 2 2 3 3 5 2 2 2 2 2" xfId="29466" xr:uid="{00000000-0005-0000-0000-0000A1200000}"/>
    <cellStyle name="Normal 2 2 2 3 3 5 2 2 2 3" xfId="21320" xr:uid="{00000000-0005-0000-0000-0000A2200000}"/>
    <cellStyle name="Normal 2 2 2 3 3 5 2 2 3" xfId="7829" xr:uid="{00000000-0005-0000-0000-0000A3200000}"/>
    <cellStyle name="Normal 2 2 2 3 3 5 2 2 3 2" xfId="15975" xr:uid="{00000000-0005-0000-0000-0000A4200000}"/>
    <cellStyle name="Normal 2 2 2 3 3 5 2 2 3 2 2" xfId="32271" xr:uid="{00000000-0005-0000-0000-0000A5200000}"/>
    <cellStyle name="Normal 2 2 2 3 3 5 2 2 3 3" xfId="24125" xr:uid="{00000000-0005-0000-0000-0000A6200000}"/>
    <cellStyle name="Normal 2 2 2 3 3 5 2 2 4" xfId="10676" xr:uid="{00000000-0005-0000-0000-0000A7200000}"/>
    <cellStyle name="Normal 2 2 2 3 3 5 2 2 4 2" xfId="26972" xr:uid="{00000000-0005-0000-0000-0000A8200000}"/>
    <cellStyle name="Normal 2 2 2 3 3 5 2 2 5" xfId="18826" xr:uid="{00000000-0005-0000-0000-0000A9200000}"/>
    <cellStyle name="Normal 2 2 2 3 3 5 2 3" xfId="3806" xr:uid="{00000000-0005-0000-0000-0000AA200000}"/>
    <cellStyle name="Normal 2 2 2 3 3 5 2 3 2" xfId="11952" xr:uid="{00000000-0005-0000-0000-0000AB200000}"/>
    <cellStyle name="Normal 2 2 2 3 3 5 2 3 2 2" xfId="28248" xr:uid="{00000000-0005-0000-0000-0000AC200000}"/>
    <cellStyle name="Normal 2 2 2 3 3 5 2 3 3" xfId="20102" xr:uid="{00000000-0005-0000-0000-0000AD200000}"/>
    <cellStyle name="Normal 2 2 2 3 3 5 2 4" xfId="6419" xr:uid="{00000000-0005-0000-0000-0000AE200000}"/>
    <cellStyle name="Normal 2 2 2 3 3 5 2 4 2" xfId="14565" xr:uid="{00000000-0005-0000-0000-0000AF200000}"/>
    <cellStyle name="Normal 2 2 2 3 3 5 2 4 2 2" xfId="30861" xr:uid="{00000000-0005-0000-0000-0000B0200000}"/>
    <cellStyle name="Normal 2 2 2 3 3 5 2 4 3" xfId="22715" xr:uid="{00000000-0005-0000-0000-0000B1200000}"/>
    <cellStyle name="Normal 2 2 2 3 3 5 2 5" xfId="9266" xr:uid="{00000000-0005-0000-0000-0000B2200000}"/>
    <cellStyle name="Normal 2 2 2 3 3 5 2 5 2" xfId="25562" xr:uid="{00000000-0005-0000-0000-0000B3200000}"/>
    <cellStyle name="Normal 2 2 2 3 3 5 2 6" xfId="17416" xr:uid="{00000000-0005-0000-0000-0000B4200000}"/>
    <cellStyle name="Normal 2 2 2 3 3 5 3" xfId="1825" xr:uid="{00000000-0005-0000-0000-0000B5200000}"/>
    <cellStyle name="Normal 2 2 2 3 3 5 3 2" xfId="4415" xr:uid="{00000000-0005-0000-0000-0000B6200000}"/>
    <cellStyle name="Normal 2 2 2 3 3 5 3 2 2" xfId="12561" xr:uid="{00000000-0005-0000-0000-0000B7200000}"/>
    <cellStyle name="Normal 2 2 2 3 3 5 3 2 2 2" xfId="28857" xr:uid="{00000000-0005-0000-0000-0000B8200000}"/>
    <cellStyle name="Normal 2 2 2 3 3 5 3 2 3" xfId="20711" xr:uid="{00000000-0005-0000-0000-0000B9200000}"/>
    <cellStyle name="Normal 2 2 2 3 3 5 3 3" xfId="7124" xr:uid="{00000000-0005-0000-0000-0000BA200000}"/>
    <cellStyle name="Normal 2 2 2 3 3 5 3 3 2" xfId="15270" xr:uid="{00000000-0005-0000-0000-0000BB200000}"/>
    <cellStyle name="Normal 2 2 2 3 3 5 3 3 2 2" xfId="31566" xr:uid="{00000000-0005-0000-0000-0000BC200000}"/>
    <cellStyle name="Normal 2 2 2 3 3 5 3 3 3" xfId="23420" xr:uid="{00000000-0005-0000-0000-0000BD200000}"/>
    <cellStyle name="Normal 2 2 2 3 3 5 3 4" xfId="9971" xr:uid="{00000000-0005-0000-0000-0000BE200000}"/>
    <cellStyle name="Normal 2 2 2 3 3 5 3 4 2" xfId="26267" xr:uid="{00000000-0005-0000-0000-0000BF200000}"/>
    <cellStyle name="Normal 2 2 2 3 3 5 3 5" xfId="18121" xr:uid="{00000000-0005-0000-0000-0000C0200000}"/>
    <cellStyle name="Normal 2 2 2 3 3 5 4" xfId="3197" xr:uid="{00000000-0005-0000-0000-0000C1200000}"/>
    <cellStyle name="Normal 2 2 2 3 3 5 4 2" xfId="11343" xr:uid="{00000000-0005-0000-0000-0000C2200000}"/>
    <cellStyle name="Normal 2 2 2 3 3 5 4 2 2" xfId="27639" xr:uid="{00000000-0005-0000-0000-0000C3200000}"/>
    <cellStyle name="Normal 2 2 2 3 3 5 4 3" xfId="19493" xr:uid="{00000000-0005-0000-0000-0000C4200000}"/>
    <cellStyle name="Normal 2 2 2 3 3 5 5" xfId="5714" xr:uid="{00000000-0005-0000-0000-0000C5200000}"/>
    <cellStyle name="Normal 2 2 2 3 3 5 5 2" xfId="13860" xr:uid="{00000000-0005-0000-0000-0000C6200000}"/>
    <cellStyle name="Normal 2 2 2 3 3 5 5 2 2" xfId="30156" xr:uid="{00000000-0005-0000-0000-0000C7200000}"/>
    <cellStyle name="Normal 2 2 2 3 3 5 5 3" xfId="22010" xr:uid="{00000000-0005-0000-0000-0000C8200000}"/>
    <cellStyle name="Normal 2 2 2 3 3 5 6" xfId="8561" xr:uid="{00000000-0005-0000-0000-0000C9200000}"/>
    <cellStyle name="Normal 2 2 2 3 3 5 6 2" xfId="24857" xr:uid="{00000000-0005-0000-0000-0000CA200000}"/>
    <cellStyle name="Normal 2 2 2 3 3 5 7" xfId="16711" xr:uid="{00000000-0005-0000-0000-0000CB200000}"/>
    <cellStyle name="Normal 2 2 2 3 3 6" xfId="776" xr:uid="{00000000-0005-0000-0000-0000CC200000}"/>
    <cellStyle name="Normal 2 2 2 3 3 6 2" xfId="2186" xr:uid="{00000000-0005-0000-0000-0000CD200000}"/>
    <cellStyle name="Normal 2 2 2 3 3 6 2 2" xfId="4728" xr:uid="{00000000-0005-0000-0000-0000CE200000}"/>
    <cellStyle name="Normal 2 2 2 3 3 6 2 2 2" xfId="12874" xr:uid="{00000000-0005-0000-0000-0000CF200000}"/>
    <cellStyle name="Normal 2 2 2 3 3 6 2 2 2 2" xfId="29170" xr:uid="{00000000-0005-0000-0000-0000D0200000}"/>
    <cellStyle name="Normal 2 2 2 3 3 6 2 2 3" xfId="21024" xr:uid="{00000000-0005-0000-0000-0000D1200000}"/>
    <cellStyle name="Normal 2 2 2 3 3 6 2 3" xfId="7485" xr:uid="{00000000-0005-0000-0000-0000D2200000}"/>
    <cellStyle name="Normal 2 2 2 3 3 6 2 3 2" xfId="15631" xr:uid="{00000000-0005-0000-0000-0000D3200000}"/>
    <cellStyle name="Normal 2 2 2 3 3 6 2 3 2 2" xfId="31927" xr:uid="{00000000-0005-0000-0000-0000D4200000}"/>
    <cellStyle name="Normal 2 2 2 3 3 6 2 3 3" xfId="23781" xr:uid="{00000000-0005-0000-0000-0000D5200000}"/>
    <cellStyle name="Normal 2 2 2 3 3 6 2 4" xfId="10332" xr:uid="{00000000-0005-0000-0000-0000D6200000}"/>
    <cellStyle name="Normal 2 2 2 3 3 6 2 4 2" xfId="26628" xr:uid="{00000000-0005-0000-0000-0000D7200000}"/>
    <cellStyle name="Normal 2 2 2 3 3 6 2 5" xfId="18482" xr:uid="{00000000-0005-0000-0000-0000D8200000}"/>
    <cellStyle name="Normal 2 2 2 3 3 6 3" xfId="3510" xr:uid="{00000000-0005-0000-0000-0000D9200000}"/>
    <cellStyle name="Normal 2 2 2 3 3 6 3 2" xfId="11656" xr:uid="{00000000-0005-0000-0000-0000DA200000}"/>
    <cellStyle name="Normal 2 2 2 3 3 6 3 2 2" xfId="27952" xr:uid="{00000000-0005-0000-0000-0000DB200000}"/>
    <cellStyle name="Normal 2 2 2 3 3 6 3 3" xfId="19806" xr:uid="{00000000-0005-0000-0000-0000DC200000}"/>
    <cellStyle name="Normal 2 2 2 3 3 6 4" xfId="6075" xr:uid="{00000000-0005-0000-0000-0000DD200000}"/>
    <cellStyle name="Normal 2 2 2 3 3 6 4 2" xfId="14221" xr:uid="{00000000-0005-0000-0000-0000DE200000}"/>
    <cellStyle name="Normal 2 2 2 3 3 6 4 2 2" xfId="30517" xr:uid="{00000000-0005-0000-0000-0000DF200000}"/>
    <cellStyle name="Normal 2 2 2 3 3 6 4 3" xfId="22371" xr:uid="{00000000-0005-0000-0000-0000E0200000}"/>
    <cellStyle name="Normal 2 2 2 3 3 6 5" xfId="8922" xr:uid="{00000000-0005-0000-0000-0000E1200000}"/>
    <cellStyle name="Normal 2 2 2 3 3 6 5 2" xfId="25218" xr:uid="{00000000-0005-0000-0000-0000E2200000}"/>
    <cellStyle name="Normal 2 2 2 3 3 6 6" xfId="17072" xr:uid="{00000000-0005-0000-0000-0000E3200000}"/>
    <cellStyle name="Normal 2 2 2 3 3 7" xfId="1481" xr:uid="{00000000-0005-0000-0000-0000E4200000}"/>
    <cellStyle name="Normal 2 2 2 3 3 7 2" xfId="4119" xr:uid="{00000000-0005-0000-0000-0000E5200000}"/>
    <cellStyle name="Normal 2 2 2 3 3 7 2 2" xfId="12265" xr:uid="{00000000-0005-0000-0000-0000E6200000}"/>
    <cellStyle name="Normal 2 2 2 3 3 7 2 2 2" xfId="28561" xr:uid="{00000000-0005-0000-0000-0000E7200000}"/>
    <cellStyle name="Normal 2 2 2 3 3 7 2 3" xfId="20415" xr:uid="{00000000-0005-0000-0000-0000E8200000}"/>
    <cellStyle name="Normal 2 2 2 3 3 7 3" xfId="6780" xr:uid="{00000000-0005-0000-0000-0000E9200000}"/>
    <cellStyle name="Normal 2 2 2 3 3 7 3 2" xfId="14926" xr:uid="{00000000-0005-0000-0000-0000EA200000}"/>
    <cellStyle name="Normal 2 2 2 3 3 7 3 2 2" xfId="31222" xr:uid="{00000000-0005-0000-0000-0000EB200000}"/>
    <cellStyle name="Normal 2 2 2 3 3 7 3 3" xfId="23076" xr:uid="{00000000-0005-0000-0000-0000EC200000}"/>
    <cellStyle name="Normal 2 2 2 3 3 7 4" xfId="9627" xr:uid="{00000000-0005-0000-0000-0000ED200000}"/>
    <cellStyle name="Normal 2 2 2 3 3 7 4 2" xfId="25923" xr:uid="{00000000-0005-0000-0000-0000EE200000}"/>
    <cellStyle name="Normal 2 2 2 3 3 7 5" xfId="17777" xr:uid="{00000000-0005-0000-0000-0000EF200000}"/>
    <cellStyle name="Normal 2 2 2 3 3 8" xfId="2901" xr:uid="{00000000-0005-0000-0000-0000F0200000}"/>
    <cellStyle name="Normal 2 2 2 3 3 8 2" xfId="11047" xr:uid="{00000000-0005-0000-0000-0000F1200000}"/>
    <cellStyle name="Normal 2 2 2 3 3 8 2 2" xfId="27343" xr:uid="{00000000-0005-0000-0000-0000F2200000}"/>
    <cellStyle name="Normal 2 2 2 3 3 8 3" xfId="19197" xr:uid="{00000000-0005-0000-0000-0000F3200000}"/>
    <cellStyle name="Normal 2 2 2 3 3 9" xfId="5370" xr:uid="{00000000-0005-0000-0000-0000F4200000}"/>
    <cellStyle name="Normal 2 2 2 3 3 9 2" xfId="13516" xr:uid="{00000000-0005-0000-0000-0000F5200000}"/>
    <cellStyle name="Normal 2 2 2 3 3 9 2 2" xfId="29812" xr:uid="{00000000-0005-0000-0000-0000F6200000}"/>
    <cellStyle name="Normal 2 2 2 3 3 9 3" xfId="21666" xr:uid="{00000000-0005-0000-0000-0000F7200000}"/>
    <cellStyle name="Normal 2 2 2 3 4" xfId="116" xr:uid="{00000000-0005-0000-0000-0000F8200000}"/>
    <cellStyle name="Normal 2 2 2 3 4 2" xfId="460" xr:uid="{00000000-0005-0000-0000-0000F9200000}"/>
    <cellStyle name="Normal 2 2 2 3 4 2 2" xfId="1166" xr:uid="{00000000-0005-0000-0000-0000FA200000}"/>
    <cellStyle name="Normal 2 2 2 3 4 2 2 2" xfId="2576" xr:uid="{00000000-0005-0000-0000-0000FB200000}"/>
    <cellStyle name="Normal 2 2 2 3 4 2 2 2 2" xfId="5062" xr:uid="{00000000-0005-0000-0000-0000FC200000}"/>
    <cellStyle name="Normal 2 2 2 3 4 2 2 2 2 2" xfId="13208" xr:uid="{00000000-0005-0000-0000-0000FD200000}"/>
    <cellStyle name="Normal 2 2 2 3 4 2 2 2 2 2 2" xfId="29504" xr:uid="{00000000-0005-0000-0000-0000FE200000}"/>
    <cellStyle name="Normal 2 2 2 3 4 2 2 2 2 3" xfId="21358" xr:uid="{00000000-0005-0000-0000-0000FF200000}"/>
    <cellStyle name="Normal 2 2 2 3 4 2 2 2 3" xfId="7875" xr:uid="{00000000-0005-0000-0000-000000210000}"/>
    <cellStyle name="Normal 2 2 2 3 4 2 2 2 3 2" xfId="16021" xr:uid="{00000000-0005-0000-0000-000001210000}"/>
    <cellStyle name="Normal 2 2 2 3 4 2 2 2 3 2 2" xfId="32317" xr:uid="{00000000-0005-0000-0000-000002210000}"/>
    <cellStyle name="Normal 2 2 2 3 4 2 2 2 3 3" xfId="24171" xr:uid="{00000000-0005-0000-0000-000003210000}"/>
    <cellStyle name="Normal 2 2 2 3 4 2 2 2 4" xfId="10722" xr:uid="{00000000-0005-0000-0000-000004210000}"/>
    <cellStyle name="Normal 2 2 2 3 4 2 2 2 4 2" xfId="27018" xr:uid="{00000000-0005-0000-0000-000005210000}"/>
    <cellStyle name="Normal 2 2 2 3 4 2 2 2 5" xfId="18872" xr:uid="{00000000-0005-0000-0000-000006210000}"/>
    <cellStyle name="Normal 2 2 2 3 4 2 2 3" xfId="3844" xr:uid="{00000000-0005-0000-0000-000007210000}"/>
    <cellStyle name="Normal 2 2 2 3 4 2 2 3 2" xfId="11990" xr:uid="{00000000-0005-0000-0000-000008210000}"/>
    <cellStyle name="Normal 2 2 2 3 4 2 2 3 2 2" xfId="28286" xr:uid="{00000000-0005-0000-0000-000009210000}"/>
    <cellStyle name="Normal 2 2 2 3 4 2 2 3 3" xfId="20140" xr:uid="{00000000-0005-0000-0000-00000A210000}"/>
    <cellStyle name="Normal 2 2 2 3 4 2 2 4" xfId="6465" xr:uid="{00000000-0005-0000-0000-00000B210000}"/>
    <cellStyle name="Normal 2 2 2 3 4 2 2 4 2" xfId="14611" xr:uid="{00000000-0005-0000-0000-00000C210000}"/>
    <cellStyle name="Normal 2 2 2 3 4 2 2 4 2 2" xfId="30907" xr:uid="{00000000-0005-0000-0000-00000D210000}"/>
    <cellStyle name="Normal 2 2 2 3 4 2 2 4 3" xfId="22761" xr:uid="{00000000-0005-0000-0000-00000E210000}"/>
    <cellStyle name="Normal 2 2 2 3 4 2 2 5" xfId="9312" xr:uid="{00000000-0005-0000-0000-00000F210000}"/>
    <cellStyle name="Normal 2 2 2 3 4 2 2 5 2" xfId="25608" xr:uid="{00000000-0005-0000-0000-000010210000}"/>
    <cellStyle name="Normal 2 2 2 3 4 2 2 6" xfId="17462" xr:uid="{00000000-0005-0000-0000-000011210000}"/>
    <cellStyle name="Normal 2 2 2 3 4 2 3" xfId="1871" xr:uid="{00000000-0005-0000-0000-000012210000}"/>
    <cellStyle name="Normal 2 2 2 3 4 2 3 2" xfId="4453" xr:uid="{00000000-0005-0000-0000-000013210000}"/>
    <cellStyle name="Normal 2 2 2 3 4 2 3 2 2" xfId="12599" xr:uid="{00000000-0005-0000-0000-000014210000}"/>
    <cellStyle name="Normal 2 2 2 3 4 2 3 2 2 2" xfId="28895" xr:uid="{00000000-0005-0000-0000-000015210000}"/>
    <cellStyle name="Normal 2 2 2 3 4 2 3 2 3" xfId="20749" xr:uid="{00000000-0005-0000-0000-000016210000}"/>
    <cellStyle name="Normal 2 2 2 3 4 2 3 3" xfId="7170" xr:uid="{00000000-0005-0000-0000-000017210000}"/>
    <cellStyle name="Normal 2 2 2 3 4 2 3 3 2" xfId="15316" xr:uid="{00000000-0005-0000-0000-000018210000}"/>
    <cellStyle name="Normal 2 2 2 3 4 2 3 3 2 2" xfId="31612" xr:uid="{00000000-0005-0000-0000-000019210000}"/>
    <cellStyle name="Normal 2 2 2 3 4 2 3 3 3" xfId="23466" xr:uid="{00000000-0005-0000-0000-00001A210000}"/>
    <cellStyle name="Normal 2 2 2 3 4 2 3 4" xfId="10017" xr:uid="{00000000-0005-0000-0000-00001B210000}"/>
    <cellStyle name="Normal 2 2 2 3 4 2 3 4 2" xfId="26313" xr:uid="{00000000-0005-0000-0000-00001C210000}"/>
    <cellStyle name="Normal 2 2 2 3 4 2 3 5" xfId="18167" xr:uid="{00000000-0005-0000-0000-00001D210000}"/>
    <cellStyle name="Normal 2 2 2 3 4 2 4" xfId="3235" xr:uid="{00000000-0005-0000-0000-00001E210000}"/>
    <cellStyle name="Normal 2 2 2 3 4 2 4 2" xfId="11381" xr:uid="{00000000-0005-0000-0000-00001F210000}"/>
    <cellStyle name="Normal 2 2 2 3 4 2 4 2 2" xfId="27677" xr:uid="{00000000-0005-0000-0000-000020210000}"/>
    <cellStyle name="Normal 2 2 2 3 4 2 4 3" xfId="19531" xr:uid="{00000000-0005-0000-0000-000021210000}"/>
    <cellStyle name="Normal 2 2 2 3 4 2 5" xfId="5760" xr:uid="{00000000-0005-0000-0000-000022210000}"/>
    <cellStyle name="Normal 2 2 2 3 4 2 5 2" xfId="13906" xr:uid="{00000000-0005-0000-0000-000023210000}"/>
    <cellStyle name="Normal 2 2 2 3 4 2 5 2 2" xfId="30202" xr:uid="{00000000-0005-0000-0000-000024210000}"/>
    <cellStyle name="Normal 2 2 2 3 4 2 5 3" xfId="22056" xr:uid="{00000000-0005-0000-0000-000025210000}"/>
    <cellStyle name="Normal 2 2 2 3 4 2 6" xfId="8607" xr:uid="{00000000-0005-0000-0000-000026210000}"/>
    <cellStyle name="Normal 2 2 2 3 4 2 6 2" xfId="24903" xr:uid="{00000000-0005-0000-0000-000027210000}"/>
    <cellStyle name="Normal 2 2 2 3 4 2 7" xfId="16757" xr:uid="{00000000-0005-0000-0000-000028210000}"/>
    <cellStyle name="Normal 2 2 2 3 4 3" xfId="822" xr:uid="{00000000-0005-0000-0000-000029210000}"/>
    <cellStyle name="Normal 2 2 2 3 4 3 2" xfId="2232" xr:uid="{00000000-0005-0000-0000-00002A210000}"/>
    <cellStyle name="Normal 2 2 2 3 4 3 2 2" xfId="4766" xr:uid="{00000000-0005-0000-0000-00002B210000}"/>
    <cellStyle name="Normal 2 2 2 3 4 3 2 2 2" xfId="12912" xr:uid="{00000000-0005-0000-0000-00002C210000}"/>
    <cellStyle name="Normal 2 2 2 3 4 3 2 2 2 2" xfId="29208" xr:uid="{00000000-0005-0000-0000-00002D210000}"/>
    <cellStyle name="Normal 2 2 2 3 4 3 2 2 3" xfId="21062" xr:uid="{00000000-0005-0000-0000-00002E210000}"/>
    <cellStyle name="Normal 2 2 2 3 4 3 2 3" xfId="7531" xr:uid="{00000000-0005-0000-0000-00002F210000}"/>
    <cellStyle name="Normal 2 2 2 3 4 3 2 3 2" xfId="15677" xr:uid="{00000000-0005-0000-0000-000030210000}"/>
    <cellStyle name="Normal 2 2 2 3 4 3 2 3 2 2" xfId="31973" xr:uid="{00000000-0005-0000-0000-000031210000}"/>
    <cellStyle name="Normal 2 2 2 3 4 3 2 3 3" xfId="23827" xr:uid="{00000000-0005-0000-0000-000032210000}"/>
    <cellStyle name="Normal 2 2 2 3 4 3 2 4" xfId="10378" xr:uid="{00000000-0005-0000-0000-000033210000}"/>
    <cellStyle name="Normal 2 2 2 3 4 3 2 4 2" xfId="26674" xr:uid="{00000000-0005-0000-0000-000034210000}"/>
    <cellStyle name="Normal 2 2 2 3 4 3 2 5" xfId="18528" xr:uid="{00000000-0005-0000-0000-000035210000}"/>
    <cellStyle name="Normal 2 2 2 3 4 3 3" xfId="3548" xr:uid="{00000000-0005-0000-0000-000036210000}"/>
    <cellStyle name="Normal 2 2 2 3 4 3 3 2" xfId="11694" xr:uid="{00000000-0005-0000-0000-000037210000}"/>
    <cellStyle name="Normal 2 2 2 3 4 3 3 2 2" xfId="27990" xr:uid="{00000000-0005-0000-0000-000038210000}"/>
    <cellStyle name="Normal 2 2 2 3 4 3 3 3" xfId="19844" xr:uid="{00000000-0005-0000-0000-000039210000}"/>
    <cellStyle name="Normal 2 2 2 3 4 3 4" xfId="6121" xr:uid="{00000000-0005-0000-0000-00003A210000}"/>
    <cellStyle name="Normal 2 2 2 3 4 3 4 2" xfId="14267" xr:uid="{00000000-0005-0000-0000-00003B210000}"/>
    <cellStyle name="Normal 2 2 2 3 4 3 4 2 2" xfId="30563" xr:uid="{00000000-0005-0000-0000-00003C210000}"/>
    <cellStyle name="Normal 2 2 2 3 4 3 4 3" xfId="22417" xr:uid="{00000000-0005-0000-0000-00003D210000}"/>
    <cellStyle name="Normal 2 2 2 3 4 3 5" xfId="8968" xr:uid="{00000000-0005-0000-0000-00003E210000}"/>
    <cellStyle name="Normal 2 2 2 3 4 3 5 2" xfId="25264" xr:uid="{00000000-0005-0000-0000-00003F210000}"/>
    <cellStyle name="Normal 2 2 2 3 4 3 6" xfId="17118" xr:uid="{00000000-0005-0000-0000-000040210000}"/>
    <cellStyle name="Normal 2 2 2 3 4 4" xfId="1527" xr:uid="{00000000-0005-0000-0000-000041210000}"/>
    <cellStyle name="Normal 2 2 2 3 4 4 2" xfId="4157" xr:uid="{00000000-0005-0000-0000-000042210000}"/>
    <cellStyle name="Normal 2 2 2 3 4 4 2 2" xfId="12303" xr:uid="{00000000-0005-0000-0000-000043210000}"/>
    <cellStyle name="Normal 2 2 2 3 4 4 2 2 2" xfId="28599" xr:uid="{00000000-0005-0000-0000-000044210000}"/>
    <cellStyle name="Normal 2 2 2 3 4 4 2 3" xfId="20453" xr:uid="{00000000-0005-0000-0000-000045210000}"/>
    <cellStyle name="Normal 2 2 2 3 4 4 3" xfId="6826" xr:uid="{00000000-0005-0000-0000-000046210000}"/>
    <cellStyle name="Normal 2 2 2 3 4 4 3 2" xfId="14972" xr:uid="{00000000-0005-0000-0000-000047210000}"/>
    <cellStyle name="Normal 2 2 2 3 4 4 3 2 2" xfId="31268" xr:uid="{00000000-0005-0000-0000-000048210000}"/>
    <cellStyle name="Normal 2 2 2 3 4 4 3 3" xfId="23122" xr:uid="{00000000-0005-0000-0000-000049210000}"/>
    <cellStyle name="Normal 2 2 2 3 4 4 4" xfId="9673" xr:uid="{00000000-0005-0000-0000-00004A210000}"/>
    <cellStyle name="Normal 2 2 2 3 4 4 4 2" xfId="25969" xr:uid="{00000000-0005-0000-0000-00004B210000}"/>
    <cellStyle name="Normal 2 2 2 3 4 4 5" xfId="17823" xr:uid="{00000000-0005-0000-0000-00004C210000}"/>
    <cellStyle name="Normal 2 2 2 3 4 5" xfId="2939" xr:uid="{00000000-0005-0000-0000-00004D210000}"/>
    <cellStyle name="Normal 2 2 2 3 4 5 2" xfId="11085" xr:uid="{00000000-0005-0000-0000-00004E210000}"/>
    <cellStyle name="Normal 2 2 2 3 4 5 2 2" xfId="27381" xr:uid="{00000000-0005-0000-0000-00004F210000}"/>
    <cellStyle name="Normal 2 2 2 3 4 5 3" xfId="19235" xr:uid="{00000000-0005-0000-0000-000050210000}"/>
    <cellStyle name="Normal 2 2 2 3 4 6" xfId="5416" xr:uid="{00000000-0005-0000-0000-000051210000}"/>
    <cellStyle name="Normal 2 2 2 3 4 6 2" xfId="13562" xr:uid="{00000000-0005-0000-0000-000052210000}"/>
    <cellStyle name="Normal 2 2 2 3 4 6 2 2" xfId="29858" xr:uid="{00000000-0005-0000-0000-000053210000}"/>
    <cellStyle name="Normal 2 2 2 3 4 6 3" xfId="21712" xr:uid="{00000000-0005-0000-0000-000054210000}"/>
    <cellStyle name="Normal 2 2 2 3 4 7" xfId="8263" xr:uid="{00000000-0005-0000-0000-000055210000}"/>
    <cellStyle name="Normal 2 2 2 3 4 7 2" xfId="24559" xr:uid="{00000000-0005-0000-0000-000056210000}"/>
    <cellStyle name="Normal 2 2 2 3 4 8" xfId="16413" xr:uid="{00000000-0005-0000-0000-000057210000}"/>
    <cellStyle name="Normal 2 2 2 3 5" xfId="202" xr:uid="{00000000-0005-0000-0000-000058210000}"/>
    <cellStyle name="Normal 2 2 2 3 5 2" xfId="546" xr:uid="{00000000-0005-0000-0000-000059210000}"/>
    <cellStyle name="Normal 2 2 2 3 5 2 2" xfId="1252" xr:uid="{00000000-0005-0000-0000-00005A210000}"/>
    <cellStyle name="Normal 2 2 2 3 5 2 2 2" xfId="2662" xr:uid="{00000000-0005-0000-0000-00005B210000}"/>
    <cellStyle name="Normal 2 2 2 3 5 2 2 2 2" xfId="5136" xr:uid="{00000000-0005-0000-0000-00005C210000}"/>
    <cellStyle name="Normal 2 2 2 3 5 2 2 2 2 2" xfId="13282" xr:uid="{00000000-0005-0000-0000-00005D210000}"/>
    <cellStyle name="Normal 2 2 2 3 5 2 2 2 2 2 2" xfId="29578" xr:uid="{00000000-0005-0000-0000-00005E210000}"/>
    <cellStyle name="Normal 2 2 2 3 5 2 2 2 2 3" xfId="21432" xr:uid="{00000000-0005-0000-0000-00005F210000}"/>
    <cellStyle name="Normal 2 2 2 3 5 2 2 2 3" xfId="7961" xr:uid="{00000000-0005-0000-0000-000060210000}"/>
    <cellStyle name="Normal 2 2 2 3 5 2 2 2 3 2" xfId="16107" xr:uid="{00000000-0005-0000-0000-000061210000}"/>
    <cellStyle name="Normal 2 2 2 3 5 2 2 2 3 2 2" xfId="32403" xr:uid="{00000000-0005-0000-0000-000062210000}"/>
    <cellStyle name="Normal 2 2 2 3 5 2 2 2 3 3" xfId="24257" xr:uid="{00000000-0005-0000-0000-000063210000}"/>
    <cellStyle name="Normal 2 2 2 3 5 2 2 2 4" xfId="10808" xr:uid="{00000000-0005-0000-0000-000064210000}"/>
    <cellStyle name="Normal 2 2 2 3 5 2 2 2 4 2" xfId="27104" xr:uid="{00000000-0005-0000-0000-000065210000}"/>
    <cellStyle name="Normal 2 2 2 3 5 2 2 2 5" xfId="18958" xr:uid="{00000000-0005-0000-0000-000066210000}"/>
    <cellStyle name="Normal 2 2 2 3 5 2 2 3" xfId="3918" xr:uid="{00000000-0005-0000-0000-000067210000}"/>
    <cellStyle name="Normal 2 2 2 3 5 2 2 3 2" xfId="12064" xr:uid="{00000000-0005-0000-0000-000068210000}"/>
    <cellStyle name="Normal 2 2 2 3 5 2 2 3 2 2" xfId="28360" xr:uid="{00000000-0005-0000-0000-000069210000}"/>
    <cellStyle name="Normal 2 2 2 3 5 2 2 3 3" xfId="20214" xr:uid="{00000000-0005-0000-0000-00006A210000}"/>
    <cellStyle name="Normal 2 2 2 3 5 2 2 4" xfId="6551" xr:uid="{00000000-0005-0000-0000-00006B210000}"/>
    <cellStyle name="Normal 2 2 2 3 5 2 2 4 2" xfId="14697" xr:uid="{00000000-0005-0000-0000-00006C210000}"/>
    <cellStyle name="Normal 2 2 2 3 5 2 2 4 2 2" xfId="30993" xr:uid="{00000000-0005-0000-0000-00006D210000}"/>
    <cellStyle name="Normal 2 2 2 3 5 2 2 4 3" xfId="22847" xr:uid="{00000000-0005-0000-0000-00006E210000}"/>
    <cellStyle name="Normal 2 2 2 3 5 2 2 5" xfId="9398" xr:uid="{00000000-0005-0000-0000-00006F210000}"/>
    <cellStyle name="Normal 2 2 2 3 5 2 2 5 2" xfId="25694" xr:uid="{00000000-0005-0000-0000-000070210000}"/>
    <cellStyle name="Normal 2 2 2 3 5 2 2 6" xfId="17548" xr:uid="{00000000-0005-0000-0000-000071210000}"/>
    <cellStyle name="Normal 2 2 2 3 5 2 3" xfId="1957" xr:uid="{00000000-0005-0000-0000-000072210000}"/>
    <cellStyle name="Normal 2 2 2 3 5 2 3 2" xfId="4527" xr:uid="{00000000-0005-0000-0000-000073210000}"/>
    <cellStyle name="Normal 2 2 2 3 5 2 3 2 2" xfId="12673" xr:uid="{00000000-0005-0000-0000-000074210000}"/>
    <cellStyle name="Normal 2 2 2 3 5 2 3 2 2 2" xfId="28969" xr:uid="{00000000-0005-0000-0000-000075210000}"/>
    <cellStyle name="Normal 2 2 2 3 5 2 3 2 3" xfId="20823" xr:uid="{00000000-0005-0000-0000-000076210000}"/>
    <cellStyle name="Normal 2 2 2 3 5 2 3 3" xfId="7256" xr:uid="{00000000-0005-0000-0000-000077210000}"/>
    <cellStyle name="Normal 2 2 2 3 5 2 3 3 2" xfId="15402" xr:uid="{00000000-0005-0000-0000-000078210000}"/>
    <cellStyle name="Normal 2 2 2 3 5 2 3 3 2 2" xfId="31698" xr:uid="{00000000-0005-0000-0000-000079210000}"/>
    <cellStyle name="Normal 2 2 2 3 5 2 3 3 3" xfId="23552" xr:uid="{00000000-0005-0000-0000-00007A210000}"/>
    <cellStyle name="Normal 2 2 2 3 5 2 3 4" xfId="10103" xr:uid="{00000000-0005-0000-0000-00007B210000}"/>
    <cellStyle name="Normal 2 2 2 3 5 2 3 4 2" xfId="26399" xr:uid="{00000000-0005-0000-0000-00007C210000}"/>
    <cellStyle name="Normal 2 2 2 3 5 2 3 5" xfId="18253" xr:uid="{00000000-0005-0000-0000-00007D210000}"/>
    <cellStyle name="Normal 2 2 2 3 5 2 4" xfId="3309" xr:uid="{00000000-0005-0000-0000-00007E210000}"/>
    <cellStyle name="Normal 2 2 2 3 5 2 4 2" xfId="11455" xr:uid="{00000000-0005-0000-0000-00007F210000}"/>
    <cellStyle name="Normal 2 2 2 3 5 2 4 2 2" xfId="27751" xr:uid="{00000000-0005-0000-0000-000080210000}"/>
    <cellStyle name="Normal 2 2 2 3 5 2 4 3" xfId="19605" xr:uid="{00000000-0005-0000-0000-000081210000}"/>
    <cellStyle name="Normal 2 2 2 3 5 2 5" xfId="5846" xr:uid="{00000000-0005-0000-0000-000082210000}"/>
    <cellStyle name="Normal 2 2 2 3 5 2 5 2" xfId="13992" xr:uid="{00000000-0005-0000-0000-000083210000}"/>
    <cellStyle name="Normal 2 2 2 3 5 2 5 2 2" xfId="30288" xr:uid="{00000000-0005-0000-0000-000084210000}"/>
    <cellStyle name="Normal 2 2 2 3 5 2 5 3" xfId="22142" xr:uid="{00000000-0005-0000-0000-000085210000}"/>
    <cellStyle name="Normal 2 2 2 3 5 2 6" xfId="8693" xr:uid="{00000000-0005-0000-0000-000086210000}"/>
    <cellStyle name="Normal 2 2 2 3 5 2 6 2" xfId="24989" xr:uid="{00000000-0005-0000-0000-000087210000}"/>
    <cellStyle name="Normal 2 2 2 3 5 2 7" xfId="16843" xr:uid="{00000000-0005-0000-0000-000088210000}"/>
    <cellStyle name="Normal 2 2 2 3 5 3" xfId="908" xr:uid="{00000000-0005-0000-0000-000089210000}"/>
    <cellStyle name="Normal 2 2 2 3 5 3 2" xfId="2318" xr:uid="{00000000-0005-0000-0000-00008A210000}"/>
    <cellStyle name="Normal 2 2 2 3 5 3 2 2" xfId="4840" xr:uid="{00000000-0005-0000-0000-00008B210000}"/>
    <cellStyle name="Normal 2 2 2 3 5 3 2 2 2" xfId="12986" xr:uid="{00000000-0005-0000-0000-00008C210000}"/>
    <cellStyle name="Normal 2 2 2 3 5 3 2 2 2 2" xfId="29282" xr:uid="{00000000-0005-0000-0000-00008D210000}"/>
    <cellStyle name="Normal 2 2 2 3 5 3 2 2 3" xfId="21136" xr:uid="{00000000-0005-0000-0000-00008E210000}"/>
    <cellStyle name="Normal 2 2 2 3 5 3 2 3" xfId="7617" xr:uid="{00000000-0005-0000-0000-00008F210000}"/>
    <cellStyle name="Normal 2 2 2 3 5 3 2 3 2" xfId="15763" xr:uid="{00000000-0005-0000-0000-000090210000}"/>
    <cellStyle name="Normal 2 2 2 3 5 3 2 3 2 2" xfId="32059" xr:uid="{00000000-0005-0000-0000-000091210000}"/>
    <cellStyle name="Normal 2 2 2 3 5 3 2 3 3" xfId="23913" xr:uid="{00000000-0005-0000-0000-000092210000}"/>
    <cellStyle name="Normal 2 2 2 3 5 3 2 4" xfId="10464" xr:uid="{00000000-0005-0000-0000-000093210000}"/>
    <cellStyle name="Normal 2 2 2 3 5 3 2 4 2" xfId="26760" xr:uid="{00000000-0005-0000-0000-000094210000}"/>
    <cellStyle name="Normal 2 2 2 3 5 3 2 5" xfId="18614" xr:uid="{00000000-0005-0000-0000-000095210000}"/>
    <cellStyle name="Normal 2 2 2 3 5 3 3" xfId="3622" xr:uid="{00000000-0005-0000-0000-000096210000}"/>
    <cellStyle name="Normal 2 2 2 3 5 3 3 2" xfId="11768" xr:uid="{00000000-0005-0000-0000-000097210000}"/>
    <cellStyle name="Normal 2 2 2 3 5 3 3 2 2" xfId="28064" xr:uid="{00000000-0005-0000-0000-000098210000}"/>
    <cellStyle name="Normal 2 2 2 3 5 3 3 3" xfId="19918" xr:uid="{00000000-0005-0000-0000-000099210000}"/>
    <cellStyle name="Normal 2 2 2 3 5 3 4" xfId="6207" xr:uid="{00000000-0005-0000-0000-00009A210000}"/>
    <cellStyle name="Normal 2 2 2 3 5 3 4 2" xfId="14353" xr:uid="{00000000-0005-0000-0000-00009B210000}"/>
    <cellStyle name="Normal 2 2 2 3 5 3 4 2 2" xfId="30649" xr:uid="{00000000-0005-0000-0000-00009C210000}"/>
    <cellStyle name="Normal 2 2 2 3 5 3 4 3" xfId="22503" xr:uid="{00000000-0005-0000-0000-00009D210000}"/>
    <cellStyle name="Normal 2 2 2 3 5 3 5" xfId="9054" xr:uid="{00000000-0005-0000-0000-00009E210000}"/>
    <cellStyle name="Normal 2 2 2 3 5 3 5 2" xfId="25350" xr:uid="{00000000-0005-0000-0000-00009F210000}"/>
    <cellStyle name="Normal 2 2 2 3 5 3 6" xfId="17204" xr:uid="{00000000-0005-0000-0000-0000A0210000}"/>
    <cellStyle name="Normal 2 2 2 3 5 4" xfId="1613" xr:uid="{00000000-0005-0000-0000-0000A1210000}"/>
    <cellStyle name="Normal 2 2 2 3 5 4 2" xfId="4231" xr:uid="{00000000-0005-0000-0000-0000A2210000}"/>
    <cellStyle name="Normal 2 2 2 3 5 4 2 2" xfId="12377" xr:uid="{00000000-0005-0000-0000-0000A3210000}"/>
    <cellStyle name="Normal 2 2 2 3 5 4 2 2 2" xfId="28673" xr:uid="{00000000-0005-0000-0000-0000A4210000}"/>
    <cellStyle name="Normal 2 2 2 3 5 4 2 3" xfId="20527" xr:uid="{00000000-0005-0000-0000-0000A5210000}"/>
    <cellStyle name="Normal 2 2 2 3 5 4 3" xfId="6912" xr:uid="{00000000-0005-0000-0000-0000A6210000}"/>
    <cellStyle name="Normal 2 2 2 3 5 4 3 2" xfId="15058" xr:uid="{00000000-0005-0000-0000-0000A7210000}"/>
    <cellStyle name="Normal 2 2 2 3 5 4 3 2 2" xfId="31354" xr:uid="{00000000-0005-0000-0000-0000A8210000}"/>
    <cellStyle name="Normal 2 2 2 3 5 4 3 3" xfId="23208" xr:uid="{00000000-0005-0000-0000-0000A9210000}"/>
    <cellStyle name="Normal 2 2 2 3 5 4 4" xfId="9759" xr:uid="{00000000-0005-0000-0000-0000AA210000}"/>
    <cellStyle name="Normal 2 2 2 3 5 4 4 2" xfId="26055" xr:uid="{00000000-0005-0000-0000-0000AB210000}"/>
    <cellStyle name="Normal 2 2 2 3 5 4 5" xfId="17909" xr:uid="{00000000-0005-0000-0000-0000AC210000}"/>
    <cellStyle name="Normal 2 2 2 3 5 5" xfId="3013" xr:uid="{00000000-0005-0000-0000-0000AD210000}"/>
    <cellStyle name="Normal 2 2 2 3 5 5 2" xfId="11159" xr:uid="{00000000-0005-0000-0000-0000AE210000}"/>
    <cellStyle name="Normal 2 2 2 3 5 5 2 2" xfId="27455" xr:uid="{00000000-0005-0000-0000-0000AF210000}"/>
    <cellStyle name="Normal 2 2 2 3 5 5 3" xfId="19309" xr:uid="{00000000-0005-0000-0000-0000B0210000}"/>
    <cellStyle name="Normal 2 2 2 3 5 6" xfId="5502" xr:uid="{00000000-0005-0000-0000-0000B1210000}"/>
    <cellStyle name="Normal 2 2 2 3 5 6 2" xfId="13648" xr:uid="{00000000-0005-0000-0000-0000B2210000}"/>
    <cellStyle name="Normal 2 2 2 3 5 6 2 2" xfId="29944" xr:uid="{00000000-0005-0000-0000-0000B3210000}"/>
    <cellStyle name="Normal 2 2 2 3 5 6 3" xfId="21798" xr:uid="{00000000-0005-0000-0000-0000B4210000}"/>
    <cellStyle name="Normal 2 2 2 3 5 7" xfId="8349" xr:uid="{00000000-0005-0000-0000-0000B5210000}"/>
    <cellStyle name="Normal 2 2 2 3 5 7 2" xfId="24645" xr:uid="{00000000-0005-0000-0000-0000B6210000}"/>
    <cellStyle name="Normal 2 2 2 3 5 8" xfId="16499" xr:uid="{00000000-0005-0000-0000-0000B7210000}"/>
    <cellStyle name="Normal 2 2 2 3 6" xfId="280" xr:uid="{00000000-0005-0000-0000-0000B8210000}"/>
    <cellStyle name="Normal 2 2 2 3 6 2" xfId="624" xr:uid="{00000000-0005-0000-0000-0000B9210000}"/>
    <cellStyle name="Normal 2 2 2 3 6 2 2" xfId="1330" xr:uid="{00000000-0005-0000-0000-0000BA210000}"/>
    <cellStyle name="Normal 2 2 2 3 6 2 2 2" xfId="2740" xr:uid="{00000000-0005-0000-0000-0000BB210000}"/>
    <cellStyle name="Normal 2 2 2 3 6 2 2 2 2" xfId="5210" xr:uid="{00000000-0005-0000-0000-0000BC210000}"/>
    <cellStyle name="Normal 2 2 2 3 6 2 2 2 2 2" xfId="13356" xr:uid="{00000000-0005-0000-0000-0000BD210000}"/>
    <cellStyle name="Normal 2 2 2 3 6 2 2 2 2 2 2" xfId="29652" xr:uid="{00000000-0005-0000-0000-0000BE210000}"/>
    <cellStyle name="Normal 2 2 2 3 6 2 2 2 2 3" xfId="21506" xr:uid="{00000000-0005-0000-0000-0000BF210000}"/>
    <cellStyle name="Normal 2 2 2 3 6 2 2 2 3" xfId="8039" xr:uid="{00000000-0005-0000-0000-0000C0210000}"/>
    <cellStyle name="Normal 2 2 2 3 6 2 2 2 3 2" xfId="16185" xr:uid="{00000000-0005-0000-0000-0000C1210000}"/>
    <cellStyle name="Normal 2 2 2 3 6 2 2 2 3 2 2" xfId="32481" xr:uid="{00000000-0005-0000-0000-0000C2210000}"/>
    <cellStyle name="Normal 2 2 2 3 6 2 2 2 3 3" xfId="24335" xr:uid="{00000000-0005-0000-0000-0000C3210000}"/>
    <cellStyle name="Normal 2 2 2 3 6 2 2 2 4" xfId="10886" xr:uid="{00000000-0005-0000-0000-0000C4210000}"/>
    <cellStyle name="Normal 2 2 2 3 6 2 2 2 4 2" xfId="27182" xr:uid="{00000000-0005-0000-0000-0000C5210000}"/>
    <cellStyle name="Normal 2 2 2 3 6 2 2 2 5" xfId="19036" xr:uid="{00000000-0005-0000-0000-0000C6210000}"/>
    <cellStyle name="Normal 2 2 2 3 6 2 2 3" xfId="3992" xr:uid="{00000000-0005-0000-0000-0000C7210000}"/>
    <cellStyle name="Normal 2 2 2 3 6 2 2 3 2" xfId="12138" xr:uid="{00000000-0005-0000-0000-0000C8210000}"/>
    <cellStyle name="Normal 2 2 2 3 6 2 2 3 2 2" xfId="28434" xr:uid="{00000000-0005-0000-0000-0000C9210000}"/>
    <cellStyle name="Normal 2 2 2 3 6 2 2 3 3" xfId="20288" xr:uid="{00000000-0005-0000-0000-0000CA210000}"/>
    <cellStyle name="Normal 2 2 2 3 6 2 2 4" xfId="6629" xr:uid="{00000000-0005-0000-0000-0000CB210000}"/>
    <cellStyle name="Normal 2 2 2 3 6 2 2 4 2" xfId="14775" xr:uid="{00000000-0005-0000-0000-0000CC210000}"/>
    <cellStyle name="Normal 2 2 2 3 6 2 2 4 2 2" xfId="31071" xr:uid="{00000000-0005-0000-0000-0000CD210000}"/>
    <cellStyle name="Normal 2 2 2 3 6 2 2 4 3" xfId="22925" xr:uid="{00000000-0005-0000-0000-0000CE210000}"/>
    <cellStyle name="Normal 2 2 2 3 6 2 2 5" xfId="9476" xr:uid="{00000000-0005-0000-0000-0000CF210000}"/>
    <cellStyle name="Normal 2 2 2 3 6 2 2 5 2" xfId="25772" xr:uid="{00000000-0005-0000-0000-0000D0210000}"/>
    <cellStyle name="Normal 2 2 2 3 6 2 2 6" xfId="17626" xr:uid="{00000000-0005-0000-0000-0000D1210000}"/>
    <cellStyle name="Normal 2 2 2 3 6 2 3" xfId="2035" xr:uid="{00000000-0005-0000-0000-0000D2210000}"/>
    <cellStyle name="Normal 2 2 2 3 6 2 3 2" xfId="4601" xr:uid="{00000000-0005-0000-0000-0000D3210000}"/>
    <cellStyle name="Normal 2 2 2 3 6 2 3 2 2" xfId="12747" xr:uid="{00000000-0005-0000-0000-0000D4210000}"/>
    <cellStyle name="Normal 2 2 2 3 6 2 3 2 2 2" xfId="29043" xr:uid="{00000000-0005-0000-0000-0000D5210000}"/>
    <cellStyle name="Normal 2 2 2 3 6 2 3 2 3" xfId="20897" xr:uid="{00000000-0005-0000-0000-0000D6210000}"/>
    <cellStyle name="Normal 2 2 2 3 6 2 3 3" xfId="7334" xr:uid="{00000000-0005-0000-0000-0000D7210000}"/>
    <cellStyle name="Normal 2 2 2 3 6 2 3 3 2" xfId="15480" xr:uid="{00000000-0005-0000-0000-0000D8210000}"/>
    <cellStyle name="Normal 2 2 2 3 6 2 3 3 2 2" xfId="31776" xr:uid="{00000000-0005-0000-0000-0000D9210000}"/>
    <cellStyle name="Normal 2 2 2 3 6 2 3 3 3" xfId="23630" xr:uid="{00000000-0005-0000-0000-0000DA210000}"/>
    <cellStyle name="Normal 2 2 2 3 6 2 3 4" xfId="10181" xr:uid="{00000000-0005-0000-0000-0000DB210000}"/>
    <cellStyle name="Normal 2 2 2 3 6 2 3 4 2" xfId="26477" xr:uid="{00000000-0005-0000-0000-0000DC210000}"/>
    <cellStyle name="Normal 2 2 2 3 6 2 3 5" xfId="18331" xr:uid="{00000000-0005-0000-0000-0000DD210000}"/>
    <cellStyle name="Normal 2 2 2 3 6 2 4" xfId="3383" xr:uid="{00000000-0005-0000-0000-0000DE210000}"/>
    <cellStyle name="Normal 2 2 2 3 6 2 4 2" xfId="11529" xr:uid="{00000000-0005-0000-0000-0000DF210000}"/>
    <cellStyle name="Normal 2 2 2 3 6 2 4 2 2" xfId="27825" xr:uid="{00000000-0005-0000-0000-0000E0210000}"/>
    <cellStyle name="Normal 2 2 2 3 6 2 4 3" xfId="19679" xr:uid="{00000000-0005-0000-0000-0000E1210000}"/>
    <cellStyle name="Normal 2 2 2 3 6 2 5" xfId="5924" xr:uid="{00000000-0005-0000-0000-0000E2210000}"/>
    <cellStyle name="Normal 2 2 2 3 6 2 5 2" xfId="14070" xr:uid="{00000000-0005-0000-0000-0000E3210000}"/>
    <cellStyle name="Normal 2 2 2 3 6 2 5 2 2" xfId="30366" xr:uid="{00000000-0005-0000-0000-0000E4210000}"/>
    <cellStyle name="Normal 2 2 2 3 6 2 5 3" xfId="22220" xr:uid="{00000000-0005-0000-0000-0000E5210000}"/>
    <cellStyle name="Normal 2 2 2 3 6 2 6" xfId="8771" xr:uid="{00000000-0005-0000-0000-0000E6210000}"/>
    <cellStyle name="Normal 2 2 2 3 6 2 6 2" xfId="25067" xr:uid="{00000000-0005-0000-0000-0000E7210000}"/>
    <cellStyle name="Normal 2 2 2 3 6 2 7" xfId="16921" xr:uid="{00000000-0005-0000-0000-0000E8210000}"/>
    <cellStyle name="Normal 2 2 2 3 6 3" xfId="986" xr:uid="{00000000-0005-0000-0000-0000E9210000}"/>
    <cellStyle name="Normal 2 2 2 3 6 3 2" xfId="2396" xr:uid="{00000000-0005-0000-0000-0000EA210000}"/>
    <cellStyle name="Normal 2 2 2 3 6 3 2 2" xfId="4914" xr:uid="{00000000-0005-0000-0000-0000EB210000}"/>
    <cellStyle name="Normal 2 2 2 3 6 3 2 2 2" xfId="13060" xr:uid="{00000000-0005-0000-0000-0000EC210000}"/>
    <cellStyle name="Normal 2 2 2 3 6 3 2 2 2 2" xfId="29356" xr:uid="{00000000-0005-0000-0000-0000ED210000}"/>
    <cellStyle name="Normal 2 2 2 3 6 3 2 2 3" xfId="21210" xr:uid="{00000000-0005-0000-0000-0000EE210000}"/>
    <cellStyle name="Normal 2 2 2 3 6 3 2 3" xfId="7695" xr:uid="{00000000-0005-0000-0000-0000EF210000}"/>
    <cellStyle name="Normal 2 2 2 3 6 3 2 3 2" xfId="15841" xr:uid="{00000000-0005-0000-0000-0000F0210000}"/>
    <cellStyle name="Normal 2 2 2 3 6 3 2 3 2 2" xfId="32137" xr:uid="{00000000-0005-0000-0000-0000F1210000}"/>
    <cellStyle name="Normal 2 2 2 3 6 3 2 3 3" xfId="23991" xr:uid="{00000000-0005-0000-0000-0000F2210000}"/>
    <cellStyle name="Normal 2 2 2 3 6 3 2 4" xfId="10542" xr:uid="{00000000-0005-0000-0000-0000F3210000}"/>
    <cellStyle name="Normal 2 2 2 3 6 3 2 4 2" xfId="26838" xr:uid="{00000000-0005-0000-0000-0000F4210000}"/>
    <cellStyle name="Normal 2 2 2 3 6 3 2 5" xfId="18692" xr:uid="{00000000-0005-0000-0000-0000F5210000}"/>
    <cellStyle name="Normal 2 2 2 3 6 3 3" xfId="3696" xr:uid="{00000000-0005-0000-0000-0000F6210000}"/>
    <cellStyle name="Normal 2 2 2 3 6 3 3 2" xfId="11842" xr:uid="{00000000-0005-0000-0000-0000F7210000}"/>
    <cellStyle name="Normal 2 2 2 3 6 3 3 2 2" xfId="28138" xr:uid="{00000000-0005-0000-0000-0000F8210000}"/>
    <cellStyle name="Normal 2 2 2 3 6 3 3 3" xfId="19992" xr:uid="{00000000-0005-0000-0000-0000F9210000}"/>
    <cellStyle name="Normal 2 2 2 3 6 3 4" xfId="6285" xr:uid="{00000000-0005-0000-0000-0000FA210000}"/>
    <cellStyle name="Normal 2 2 2 3 6 3 4 2" xfId="14431" xr:uid="{00000000-0005-0000-0000-0000FB210000}"/>
    <cellStyle name="Normal 2 2 2 3 6 3 4 2 2" xfId="30727" xr:uid="{00000000-0005-0000-0000-0000FC210000}"/>
    <cellStyle name="Normal 2 2 2 3 6 3 4 3" xfId="22581" xr:uid="{00000000-0005-0000-0000-0000FD210000}"/>
    <cellStyle name="Normal 2 2 2 3 6 3 5" xfId="9132" xr:uid="{00000000-0005-0000-0000-0000FE210000}"/>
    <cellStyle name="Normal 2 2 2 3 6 3 5 2" xfId="25428" xr:uid="{00000000-0005-0000-0000-0000FF210000}"/>
    <cellStyle name="Normal 2 2 2 3 6 3 6" xfId="17282" xr:uid="{00000000-0005-0000-0000-000000220000}"/>
    <cellStyle name="Normal 2 2 2 3 6 4" xfId="1691" xr:uid="{00000000-0005-0000-0000-000001220000}"/>
    <cellStyle name="Normal 2 2 2 3 6 4 2" xfId="4305" xr:uid="{00000000-0005-0000-0000-000002220000}"/>
    <cellStyle name="Normal 2 2 2 3 6 4 2 2" xfId="12451" xr:uid="{00000000-0005-0000-0000-000003220000}"/>
    <cellStyle name="Normal 2 2 2 3 6 4 2 2 2" xfId="28747" xr:uid="{00000000-0005-0000-0000-000004220000}"/>
    <cellStyle name="Normal 2 2 2 3 6 4 2 3" xfId="20601" xr:uid="{00000000-0005-0000-0000-000005220000}"/>
    <cellStyle name="Normal 2 2 2 3 6 4 3" xfId="6990" xr:uid="{00000000-0005-0000-0000-000006220000}"/>
    <cellStyle name="Normal 2 2 2 3 6 4 3 2" xfId="15136" xr:uid="{00000000-0005-0000-0000-000007220000}"/>
    <cellStyle name="Normal 2 2 2 3 6 4 3 2 2" xfId="31432" xr:uid="{00000000-0005-0000-0000-000008220000}"/>
    <cellStyle name="Normal 2 2 2 3 6 4 3 3" xfId="23286" xr:uid="{00000000-0005-0000-0000-000009220000}"/>
    <cellStyle name="Normal 2 2 2 3 6 4 4" xfId="9837" xr:uid="{00000000-0005-0000-0000-00000A220000}"/>
    <cellStyle name="Normal 2 2 2 3 6 4 4 2" xfId="26133" xr:uid="{00000000-0005-0000-0000-00000B220000}"/>
    <cellStyle name="Normal 2 2 2 3 6 4 5" xfId="17987" xr:uid="{00000000-0005-0000-0000-00000C220000}"/>
    <cellStyle name="Normal 2 2 2 3 6 5" xfId="3087" xr:uid="{00000000-0005-0000-0000-00000D220000}"/>
    <cellStyle name="Normal 2 2 2 3 6 5 2" xfId="11233" xr:uid="{00000000-0005-0000-0000-00000E220000}"/>
    <cellStyle name="Normal 2 2 2 3 6 5 2 2" xfId="27529" xr:uid="{00000000-0005-0000-0000-00000F220000}"/>
    <cellStyle name="Normal 2 2 2 3 6 5 3" xfId="19383" xr:uid="{00000000-0005-0000-0000-000010220000}"/>
    <cellStyle name="Normal 2 2 2 3 6 6" xfId="5580" xr:uid="{00000000-0005-0000-0000-000011220000}"/>
    <cellStyle name="Normal 2 2 2 3 6 6 2" xfId="13726" xr:uid="{00000000-0005-0000-0000-000012220000}"/>
    <cellStyle name="Normal 2 2 2 3 6 6 2 2" xfId="30022" xr:uid="{00000000-0005-0000-0000-000013220000}"/>
    <cellStyle name="Normal 2 2 2 3 6 6 3" xfId="21876" xr:uid="{00000000-0005-0000-0000-000014220000}"/>
    <cellStyle name="Normal 2 2 2 3 6 7" xfId="8427" xr:uid="{00000000-0005-0000-0000-000015220000}"/>
    <cellStyle name="Normal 2 2 2 3 6 7 2" xfId="24723" xr:uid="{00000000-0005-0000-0000-000016220000}"/>
    <cellStyle name="Normal 2 2 2 3 6 8" xfId="16577" xr:uid="{00000000-0005-0000-0000-000017220000}"/>
    <cellStyle name="Normal 2 2 2 3 7" xfId="370" xr:uid="{00000000-0005-0000-0000-000018220000}"/>
    <cellStyle name="Normal 2 2 2 3 7 2" xfId="1076" xr:uid="{00000000-0005-0000-0000-000019220000}"/>
    <cellStyle name="Normal 2 2 2 3 7 2 2" xfId="2486" xr:uid="{00000000-0005-0000-0000-00001A220000}"/>
    <cellStyle name="Normal 2 2 2 3 7 2 2 2" xfId="4988" xr:uid="{00000000-0005-0000-0000-00001B220000}"/>
    <cellStyle name="Normal 2 2 2 3 7 2 2 2 2" xfId="13134" xr:uid="{00000000-0005-0000-0000-00001C220000}"/>
    <cellStyle name="Normal 2 2 2 3 7 2 2 2 2 2" xfId="29430" xr:uid="{00000000-0005-0000-0000-00001D220000}"/>
    <cellStyle name="Normal 2 2 2 3 7 2 2 2 3" xfId="21284" xr:uid="{00000000-0005-0000-0000-00001E220000}"/>
    <cellStyle name="Normal 2 2 2 3 7 2 2 3" xfId="7785" xr:uid="{00000000-0005-0000-0000-00001F220000}"/>
    <cellStyle name="Normal 2 2 2 3 7 2 2 3 2" xfId="15931" xr:uid="{00000000-0005-0000-0000-000020220000}"/>
    <cellStyle name="Normal 2 2 2 3 7 2 2 3 2 2" xfId="32227" xr:uid="{00000000-0005-0000-0000-000021220000}"/>
    <cellStyle name="Normal 2 2 2 3 7 2 2 3 3" xfId="24081" xr:uid="{00000000-0005-0000-0000-000022220000}"/>
    <cellStyle name="Normal 2 2 2 3 7 2 2 4" xfId="10632" xr:uid="{00000000-0005-0000-0000-000023220000}"/>
    <cellStyle name="Normal 2 2 2 3 7 2 2 4 2" xfId="26928" xr:uid="{00000000-0005-0000-0000-000024220000}"/>
    <cellStyle name="Normal 2 2 2 3 7 2 2 5" xfId="18782" xr:uid="{00000000-0005-0000-0000-000025220000}"/>
    <cellStyle name="Normal 2 2 2 3 7 2 3" xfId="3770" xr:uid="{00000000-0005-0000-0000-000026220000}"/>
    <cellStyle name="Normal 2 2 2 3 7 2 3 2" xfId="11916" xr:uid="{00000000-0005-0000-0000-000027220000}"/>
    <cellStyle name="Normal 2 2 2 3 7 2 3 2 2" xfId="28212" xr:uid="{00000000-0005-0000-0000-000028220000}"/>
    <cellStyle name="Normal 2 2 2 3 7 2 3 3" xfId="20066" xr:uid="{00000000-0005-0000-0000-000029220000}"/>
    <cellStyle name="Normal 2 2 2 3 7 2 4" xfId="6375" xr:uid="{00000000-0005-0000-0000-00002A220000}"/>
    <cellStyle name="Normal 2 2 2 3 7 2 4 2" xfId="14521" xr:uid="{00000000-0005-0000-0000-00002B220000}"/>
    <cellStyle name="Normal 2 2 2 3 7 2 4 2 2" xfId="30817" xr:uid="{00000000-0005-0000-0000-00002C220000}"/>
    <cellStyle name="Normal 2 2 2 3 7 2 4 3" xfId="22671" xr:uid="{00000000-0005-0000-0000-00002D220000}"/>
    <cellStyle name="Normal 2 2 2 3 7 2 5" xfId="9222" xr:uid="{00000000-0005-0000-0000-00002E220000}"/>
    <cellStyle name="Normal 2 2 2 3 7 2 5 2" xfId="25518" xr:uid="{00000000-0005-0000-0000-00002F220000}"/>
    <cellStyle name="Normal 2 2 2 3 7 2 6" xfId="17372" xr:uid="{00000000-0005-0000-0000-000030220000}"/>
    <cellStyle name="Normal 2 2 2 3 7 3" xfId="1781" xr:uid="{00000000-0005-0000-0000-000031220000}"/>
    <cellStyle name="Normal 2 2 2 3 7 3 2" xfId="4379" xr:uid="{00000000-0005-0000-0000-000032220000}"/>
    <cellStyle name="Normal 2 2 2 3 7 3 2 2" xfId="12525" xr:uid="{00000000-0005-0000-0000-000033220000}"/>
    <cellStyle name="Normal 2 2 2 3 7 3 2 2 2" xfId="28821" xr:uid="{00000000-0005-0000-0000-000034220000}"/>
    <cellStyle name="Normal 2 2 2 3 7 3 2 3" xfId="20675" xr:uid="{00000000-0005-0000-0000-000035220000}"/>
    <cellStyle name="Normal 2 2 2 3 7 3 3" xfId="7080" xr:uid="{00000000-0005-0000-0000-000036220000}"/>
    <cellStyle name="Normal 2 2 2 3 7 3 3 2" xfId="15226" xr:uid="{00000000-0005-0000-0000-000037220000}"/>
    <cellStyle name="Normal 2 2 2 3 7 3 3 2 2" xfId="31522" xr:uid="{00000000-0005-0000-0000-000038220000}"/>
    <cellStyle name="Normal 2 2 2 3 7 3 3 3" xfId="23376" xr:uid="{00000000-0005-0000-0000-000039220000}"/>
    <cellStyle name="Normal 2 2 2 3 7 3 4" xfId="9927" xr:uid="{00000000-0005-0000-0000-00003A220000}"/>
    <cellStyle name="Normal 2 2 2 3 7 3 4 2" xfId="26223" xr:uid="{00000000-0005-0000-0000-00003B220000}"/>
    <cellStyle name="Normal 2 2 2 3 7 3 5" xfId="18077" xr:uid="{00000000-0005-0000-0000-00003C220000}"/>
    <cellStyle name="Normal 2 2 2 3 7 4" xfId="3161" xr:uid="{00000000-0005-0000-0000-00003D220000}"/>
    <cellStyle name="Normal 2 2 2 3 7 4 2" xfId="11307" xr:uid="{00000000-0005-0000-0000-00003E220000}"/>
    <cellStyle name="Normal 2 2 2 3 7 4 2 2" xfId="27603" xr:uid="{00000000-0005-0000-0000-00003F220000}"/>
    <cellStyle name="Normal 2 2 2 3 7 4 3" xfId="19457" xr:uid="{00000000-0005-0000-0000-000040220000}"/>
    <cellStyle name="Normal 2 2 2 3 7 5" xfId="5670" xr:uid="{00000000-0005-0000-0000-000041220000}"/>
    <cellStyle name="Normal 2 2 2 3 7 5 2" xfId="13816" xr:uid="{00000000-0005-0000-0000-000042220000}"/>
    <cellStyle name="Normal 2 2 2 3 7 5 2 2" xfId="30112" xr:uid="{00000000-0005-0000-0000-000043220000}"/>
    <cellStyle name="Normal 2 2 2 3 7 5 3" xfId="21966" xr:uid="{00000000-0005-0000-0000-000044220000}"/>
    <cellStyle name="Normal 2 2 2 3 7 6" xfId="8517" xr:uid="{00000000-0005-0000-0000-000045220000}"/>
    <cellStyle name="Normal 2 2 2 3 7 6 2" xfId="24813" xr:uid="{00000000-0005-0000-0000-000046220000}"/>
    <cellStyle name="Normal 2 2 2 3 7 7" xfId="16667" xr:uid="{00000000-0005-0000-0000-000047220000}"/>
    <cellStyle name="Normal 2 2 2 3 8" xfId="732" xr:uid="{00000000-0005-0000-0000-000048220000}"/>
    <cellStyle name="Normal 2 2 2 3 8 2" xfId="2142" xr:uid="{00000000-0005-0000-0000-000049220000}"/>
    <cellStyle name="Normal 2 2 2 3 8 2 2" xfId="4692" xr:uid="{00000000-0005-0000-0000-00004A220000}"/>
    <cellStyle name="Normal 2 2 2 3 8 2 2 2" xfId="12838" xr:uid="{00000000-0005-0000-0000-00004B220000}"/>
    <cellStyle name="Normal 2 2 2 3 8 2 2 2 2" xfId="29134" xr:uid="{00000000-0005-0000-0000-00004C220000}"/>
    <cellStyle name="Normal 2 2 2 3 8 2 2 3" xfId="20988" xr:uid="{00000000-0005-0000-0000-00004D220000}"/>
    <cellStyle name="Normal 2 2 2 3 8 2 3" xfId="7441" xr:uid="{00000000-0005-0000-0000-00004E220000}"/>
    <cellStyle name="Normal 2 2 2 3 8 2 3 2" xfId="15587" xr:uid="{00000000-0005-0000-0000-00004F220000}"/>
    <cellStyle name="Normal 2 2 2 3 8 2 3 2 2" xfId="31883" xr:uid="{00000000-0005-0000-0000-000050220000}"/>
    <cellStyle name="Normal 2 2 2 3 8 2 3 3" xfId="23737" xr:uid="{00000000-0005-0000-0000-000051220000}"/>
    <cellStyle name="Normal 2 2 2 3 8 2 4" xfId="10288" xr:uid="{00000000-0005-0000-0000-000052220000}"/>
    <cellStyle name="Normal 2 2 2 3 8 2 4 2" xfId="26584" xr:uid="{00000000-0005-0000-0000-000053220000}"/>
    <cellStyle name="Normal 2 2 2 3 8 2 5" xfId="18438" xr:uid="{00000000-0005-0000-0000-000054220000}"/>
    <cellStyle name="Normal 2 2 2 3 8 3" xfId="3474" xr:uid="{00000000-0005-0000-0000-000055220000}"/>
    <cellStyle name="Normal 2 2 2 3 8 3 2" xfId="11620" xr:uid="{00000000-0005-0000-0000-000056220000}"/>
    <cellStyle name="Normal 2 2 2 3 8 3 2 2" xfId="27916" xr:uid="{00000000-0005-0000-0000-000057220000}"/>
    <cellStyle name="Normal 2 2 2 3 8 3 3" xfId="19770" xr:uid="{00000000-0005-0000-0000-000058220000}"/>
    <cellStyle name="Normal 2 2 2 3 8 4" xfId="6031" xr:uid="{00000000-0005-0000-0000-000059220000}"/>
    <cellStyle name="Normal 2 2 2 3 8 4 2" xfId="14177" xr:uid="{00000000-0005-0000-0000-00005A220000}"/>
    <cellStyle name="Normal 2 2 2 3 8 4 2 2" xfId="30473" xr:uid="{00000000-0005-0000-0000-00005B220000}"/>
    <cellStyle name="Normal 2 2 2 3 8 4 3" xfId="22327" xr:uid="{00000000-0005-0000-0000-00005C220000}"/>
    <cellStyle name="Normal 2 2 2 3 8 5" xfId="8878" xr:uid="{00000000-0005-0000-0000-00005D220000}"/>
    <cellStyle name="Normal 2 2 2 3 8 5 2" xfId="25174" xr:uid="{00000000-0005-0000-0000-00005E220000}"/>
    <cellStyle name="Normal 2 2 2 3 8 6" xfId="17028" xr:uid="{00000000-0005-0000-0000-00005F220000}"/>
    <cellStyle name="Normal 2 2 2 3 9" xfId="1437" xr:uid="{00000000-0005-0000-0000-000060220000}"/>
    <cellStyle name="Normal 2 2 2 3 9 2" xfId="4083" xr:uid="{00000000-0005-0000-0000-000061220000}"/>
    <cellStyle name="Normal 2 2 2 3 9 2 2" xfId="12229" xr:uid="{00000000-0005-0000-0000-000062220000}"/>
    <cellStyle name="Normal 2 2 2 3 9 2 2 2" xfId="28525" xr:uid="{00000000-0005-0000-0000-000063220000}"/>
    <cellStyle name="Normal 2 2 2 3 9 2 3" xfId="20379" xr:uid="{00000000-0005-0000-0000-000064220000}"/>
    <cellStyle name="Normal 2 2 2 3 9 3" xfId="6736" xr:uid="{00000000-0005-0000-0000-000065220000}"/>
    <cellStyle name="Normal 2 2 2 3 9 3 2" xfId="14882" xr:uid="{00000000-0005-0000-0000-000066220000}"/>
    <cellStyle name="Normal 2 2 2 3 9 3 2 2" xfId="31178" xr:uid="{00000000-0005-0000-0000-000067220000}"/>
    <cellStyle name="Normal 2 2 2 3 9 3 3" xfId="23032" xr:uid="{00000000-0005-0000-0000-000068220000}"/>
    <cellStyle name="Normal 2 2 2 3 9 4" xfId="9583" xr:uid="{00000000-0005-0000-0000-000069220000}"/>
    <cellStyle name="Normal 2 2 2 3 9 4 2" xfId="25879" xr:uid="{00000000-0005-0000-0000-00006A220000}"/>
    <cellStyle name="Normal 2 2 2 3 9 5" xfId="17733" xr:uid="{00000000-0005-0000-0000-00006B220000}"/>
    <cellStyle name="Normal 2 2 2 4" xfId="37" xr:uid="{00000000-0005-0000-0000-00006C220000}"/>
    <cellStyle name="Normal 2 2 2 4 10" xfId="5337" xr:uid="{00000000-0005-0000-0000-00006D220000}"/>
    <cellStyle name="Normal 2 2 2 4 10 2" xfId="13483" xr:uid="{00000000-0005-0000-0000-00006E220000}"/>
    <cellStyle name="Normal 2 2 2 4 10 2 2" xfId="29779" xr:uid="{00000000-0005-0000-0000-00006F220000}"/>
    <cellStyle name="Normal 2 2 2 4 10 3" xfId="21633" xr:uid="{00000000-0005-0000-0000-000070220000}"/>
    <cellStyle name="Normal 2 2 2 4 11" xfId="8184" xr:uid="{00000000-0005-0000-0000-000071220000}"/>
    <cellStyle name="Normal 2 2 2 4 11 2" xfId="24480" xr:uid="{00000000-0005-0000-0000-000072220000}"/>
    <cellStyle name="Normal 2 2 2 4 12" xfId="16334" xr:uid="{00000000-0005-0000-0000-000073220000}"/>
    <cellStyle name="Normal 2 2 2 4 2" xfId="81" xr:uid="{00000000-0005-0000-0000-000074220000}"/>
    <cellStyle name="Normal 2 2 2 4 2 10" xfId="8228" xr:uid="{00000000-0005-0000-0000-000075220000}"/>
    <cellStyle name="Normal 2 2 2 4 2 10 2" xfId="24524" xr:uid="{00000000-0005-0000-0000-000076220000}"/>
    <cellStyle name="Normal 2 2 2 4 2 11" xfId="16378" xr:uid="{00000000-0005-0000-0000-000077220000}"/>
    <cellStyle name="Normal 2 2 2 4 2 2" xfId="171" xr:uid="{00000000-0005-0000-0000-000078220000}"/>
    <cellStyle name="Normal 2 2 2 4 2 2 2" xfId="515" xr:uid="{00000000-0005-0000-0000-000079220000}"/>
    <cellStyle name="Normal 2 2 2 4 2 2 2 2" xfId="1221" xr:uid="{00000000-0005-0000-0000-00007A220000}"/>
    <cellStyle name="Normal 2 2 2 4 2 2 2 2 2" xfId="2631" xr:uid="{00000000-0005-0000-0000-00007B220000}"/>
    <cellStyle name="Normal 2 2 2 4 2 2 2 2 2 2" xfId="5107" xr:uid="{00000000-0005-0000-0000-00007C220000}"/>
    <cellStyle name="Normal 2 2 2 4 2 2 2 2 2 2 2" xfId="13253" xr:uid="{00000000-0005-0000-0000-00007D220000}"/>
    <cellStyle name="Normal 2 2 2 4 2 2 2 2 2 2 2 2" xfId="29549" xr:uid="{00000000-0005-0000-0000-00007E220000}"/>
    <cellStyle name="Normal 2 2 2 4 2 2 2 2 2 2 3" xfId="21403" xr:uid="{00000000-0005-0000-0000-00007F220000}"/>
    <cellStyle name="Normal 2 2 2 4 2 2 2 2 2 3" xfId="7930" xr:uid="{00000000-0005-0000-0000-000080220000}"/>
    <cellStyle name="Normal 2 2 2 4 2 2 2 2 2 3 2" xfId="16076" xr:uid="{00000000-0005-0000-0000-000081220000}"/>
    <cellStyle name="Normal 2 2 2 4 2 2 2 2 2 3 2 2" xfId="32372" xr:uid="{00000000-0005-0000-0000-000082220000}"/>
    <cellStyle name="Normal 2 2 2 4 2 2 2 2 2 3 3" xfId="24226" xr:uid="{00000000-0005-0000-0000-000083220000}"/>
    <cellStyle name="Normal 2 2 2 4 2 2 2 2 2 4" xfId="10777" xr:uid="{00000000-0005-0000-0000-000084220000}"/>
    <cellStyle name="Normal 2 2 2 4 2 2 2 2 2 4 2" xfId="27073" xr:uid="{00000000-0005-0000-0000-000085220000}"/>
    <cellStyle name="Normal 2 2 2 4 2 2 2 2 2 5" xfId="18927" xr:uid="{00000000-0005-0000-0000-000086220000}"/>
    <cellStyle name="Normal 2 2 2 4 2 2 2 2 3" xfId="3889" xr:uid="{00000000-0005-0000-0000-000087220000}"/>
    <cellStyle name="Normal 2 2 2 4 2 2 2 2 3 2" xfId="12035" xr:uid="{00000000-0005-0000-0000-000088220000}"/>
    <cellStyle name="Normal 2 2 2 4 2 2 2 2 3 2 2" xfId="28331" xr:uid="{00000000-0005-0000-0000-000089220000}"/>
    <cellStyle name="Normal 2 2 2 4 2 2 2 2 3 3" xfId="20185" xr:uid="{00000000-0005-0000-0000-00008A220000}"/>
    <cellStyle name="Normal 2 2 2 4 2 2 2 2 4" xfId="6520" xr:uid="{00000000-0005-0000-0000-00008B220000}"/>
    <cellStyle name="Normal 2 2 2 4 2 2 2 2 4 2" xfId="14666" xr:uid="{00000000-0005-0000-0000-00008C220000}"/>
    <cellStyle name="Normal 2 2 2 4 2 2 2 2 4 2 2" xfId="30962" xr:uid="{00000000-0005-0000-0000-00008D220000}"/>
    <cellStyle name="Normal 2 2 2 4 2 2 2 2 4 3" xfId="22816" xr:uid="{00000000-0005-0000-0000-00008E220000}"/>
    <cellStyle name="Normal 2 2 2 4 2 2 2 2 5" xfId="9367" xr:uid="{00000000-0005-0000-0000-00008F220000}"/>
    <cellStyle name="Normal 2 2 2 4 2 2 2 2 5 2" xfId="25663" xr:uid="{00000000-0005-0000-0000-000090220000}"/>
    <cellStyle name="Normal 2 2 2 4 2 2 2 2 6" xfId="17517" xr:uid="{00000000-0005-0000-0000-000091220000}"/>
    <cellStyle name="Normal 2 2 2 4 2 2 2 3" xfId="1926" xr:uid="{00000000-0005-0000-0000-000092220000}"/>
    <cellStyle name="Normal 2 2 2 4 2 2 2 3 2" xfId="4498" xr:uid="{00000000-0005-0000-0000-000093220000}"/>
    <cellStyle name="Normal 2 2 2 4 2 2 2 3 2 2" xfId="12644" xr:uid="{00000000-0005-0000-0000-000094220000}"/>
    <cellStyle name="Normal 2 2 2 4 2 2 2 3 2 2 2" xfId="28940" xr:uid="{00000000-0005-0000-0000-000095220000}"/>
    <cellStyle name="Normal 2 2 2 4 2 2 2 3 2 3" xfId="20794" xr:uid="{00000000-0005-0000-0000-000096220000}"/>
    <cellStyle name="Normal 2 2 2 4 2 2 2 3 3" xfId="7225" xr:uid="{00000000-0005-0000-0000-000097220000}"/>
    <cellStyle name="Normal 2 2 2 4 2 2 2 3 3 2" xfId="15371" xr:uid="{00000000-0005-0000-0000-000098220000}"/>
    <cellStyle name="Normal 2 2 2 4 2 2 2 3 3 2 2" xfId="31667" xr:uid="{00000000-0005-0000-0000-000099220000}"/>
    <cellStyle name="Normal 2 2 2 4 2 2 2 3 3 3" xfId="23521" xr:uid="{00000000-0005-0000-0000-00009A220000}"/>
    <cellStyle name="Normal 2 2 2 4 2 2 2 3 4" xfId="10072" xr:uid="{00000000-0005-0000-0000-00009B220000}"/>
    <cellStyle name="Normal 2 2 2 4 2 2 2 3 4 2" xfId="26368" xr:uid="{00000000-0005-0000-0000-00009C220000}"/>
    <cellStyle name="Normal 2 2 2 4 2 2 2 3 5" xfId="18222" xr:uid="{00000000-0005-0000-0000-00009D220000}"/>
    <cellStyle name="Normal 2 2 2 4 2 2 2 4" xfId="3280" xr:uid="{00000000-0005-0000-0000-00009E220000}"/>
    <cellStyle name="Normal 2 2 2 4 2 2 2 4 2" xfId="11426" xr:uid="{00000000-0005-0000-0000-00009F220000}"/>
    <cellStyle name="Normal 2 2 2 4 2 2 2 4 2 2" xfId="27722" xr:uid="{00000000-0005-0000-0000-0000A0220000}"/>
    <cellStyle name="Normal 2 2 2 4 2 2 2 4 3" xfId="19576" xr:uid="{00000000-0005-0000-0000-0000A1220000}"/>
    <cellStyle name="Normal 2 2 2 4 2 2 2 5" xfId="5815" xr:uid="{00000000-0005-0000-0000-0000A2220000}"/>
    <cellStyle name="Normal 2 2 2 4 2 2 2 5 2" xfId="13961" xr:uid="{00000000-0005-0000-0000-0000A3220000}"/>
    <cellStyle name="Normal 2 2 2 4 2 2 2 5 2 2" xfId="30257" xr:uid="{00000000-0005-0000-0000-0000A4220000}"/>
    <cellStyle name="Normal 2 2 2 4 2 2 2 5 3" xfId="22111" xr:uid="{00000000-0005-0000-0000-0000A5220000}"/>
    <cellStyle name="Normal 2 2 2 4 2 2 2 6" xfId="8662" xr:uid="{00000000-0005-0000-0000-0000A6220000}"/>
    <cellStyle name="Normal 2 2 2 4 2 2 2 6 2" xfId="24958" xr:uid="{00000000-0005-0000-0000-0000A7220000}"/>
    <cellStyle name="Normal 2 2 2 4 2 2 2 7" xfId="16812" xr:uid="{00000000-0005-0000-0000-0000A8220000}"/>
    <cellStyle name="Normal 2 2 2 4 2 2 3" xfId="877" xr:uid="{00000000-0005-0000-0000-0000A9220000}"/>
    <cellStyle name="Normal 2 2 2 4 2 2 3 2" xfId="2287" xr:uid="{00000000-0005-0000-0000-0000AA220000}"/>
    <cellStyle name="Normal 2 2 2 4 2 2 3 2 2" xfId="4811" xr:uid="{00000000-0005-0000-0000-0000AB220000}"/>
    <cellStyle name="Normal 2 2 2 4 2 2 3 2 2 2" xfId="12957" xr:uid="{00000000-0005-0000-0000-0000AC220000}"/>
    <cellStyle name="Normal 2 2 2 4 2 2 3 2 2 2 2" xfId="29253" xr:uid="{00000000-0005-0000-0000-0000AD220000}"/>
    <cellStyle name="Normal 2 2 2 4 2 2 3 2 2 3" xfId="21107" xr:uid="{00000000-0005-0000-0000-0000AE220000}"/>
    <cellStyle name="Normal 2 2 2 4 2 2 3 2 3" xfId="7586" xr:uid="{00000000-0005-0000-0000-0000AF220000}"/>
    <cellStyle name="Normal 2 2 2 4 2 2 3 2 3 2" xfId="15732" xr:uid="{00000000-0005-0000-0000-0000B0220000}"/>
    <cellStyle name="Normal 2 2 2 4 2 2 3 2 3 2 2" xfId="32028" xr:uid="{00000000-0005-0000-0000-0000B1220000}"/>
    <cellStyle name="Normal 2 2 2 4 2 2 3 2 3 3" xfId="23882" xr:uid="{00000000-0005-0000-0000-0000B2220000}"/>
    <cellStyle name="Normal 2 2 2 4 2 2 3 2 4" xfId="10433" xr:uid="{00000000-0005-0000-0000-0000B3220000}"/>
    <cellStyle name="Normal 2 2 2 4 2 2 3 2 4 2" xfId="26729" xr:uid="{00000000-0005-0000-0000-0000B4220000}"/>
    <cellStyle name="Normal 2 2 2 4 2 2 3 2 5" xfId="18583" xr:uid="{00000000-0005-0000-0000-0000B5220000}"/>
    <cellStyle name="Normal 2 2 2 4 2 2 3 3" xfId="3593" xr:uid="{00000000-0005-0000-0000-0000B6220000}"/>
    <cellStyle name="Normal 2 2 2 4 2 2 3 3 2" xfId="11739" xr:uid="{00000000-0005-0000-0000-0000B7220000}"/>
    <cellStyle name="Normal 2 2 2 4 2 2 3 3 2 2" xfId="28035" xr:uid="{00000000-0005-0000-0000-0000B8220000}"/>
    <cellStyle name="Normal 2 2 2 4 2 2 3 3 3" xfId="19889" xr:uid="{00000000-0005-0000-0000-0000B9220000}"/>
    <cellStyle name="Normal 2 2 2 4 2 2 3 4" xfId="6176" xr:uid="{00000000-0005-0000-0000-0000BA220000}"/>
    <cellStyle name="Normal 2 2 2 4 2 2 3 4 2" xfId="14322" xr:uid="{00000000-0005-0000-0000-0000BB220000}"/>
    <cellStyle name="Normal 2 2 2 4 2 2 3 4 2 2" xfId="30618" xr:uid="{00000000-0005-0000-0000-0000BC220000}"/>
    <cellStyle name="Normal 2 2 2 4 2 2 3 4 3" xfId="22472" xr:uid="{00000000-0005-0000-0000-0000BD220000}"/>
    <cellStyle name="Normal 2 2 2 4 2 2 3 5" xfId="9023" xr:uid="{00000000-0005-0000-0000-0000BE220000}"/>
    <cellStyle name="Normal 2 2 2 4 2 2 3 5 2" xfId="25319" xr:uid="{00000000-0005-0000-0000-0000BF220000}"/>
    <cellStyle name="Normal 2 2 2 4 2 2 3 6" xfId="17173" xr:uid="{00000000-0005-0000-0000-0000C0220000}"/>
    <cellStyle name="Normal 2 2 2 4 2 2 4" xfId="1582" xr:uid="{00000000-0005-0000-0000-0000C1220000}"/>
    <cellStyle name="Normal 2 2 2 4 2 2 4 2" xfId="4202" xr:uid="{00000000-0005-0000-0000-0000C2220000}"/>
    <cellStyle name="Normal 2 2 2 4 2 2 4 2 2" xfId="12348" xr:uid="{00000000-0005-0000-0000-0000C3220000}"/>
    <cellStyle name="Normal 2 2 2 4 2 2 4 2 2 2" xfId="28644" xr:uid="{00000000-0005-0000-0000-0000C4220000}"/>
    <cellStyle name="Normal 2 2 2 4 2 2 4 2 3" xfId="20498" xr:uid="{00000000-0005-0000-0000-0000C5220000}"/>
    <cellStyle name="Normal 2 2 2 4 2 2 4 3" xfId="6881" xr:uid="{00000000-0005-0000-0000-0000C6220000}"/>
    <cellStyle name="Normal 2 2 2 4 2 2 4 3 2" xfId="15027" xr:uid="{00000000-0005-0000-0000-0000C7220000}"/>
    <cellStyle name="Normal 2 2 2 4 2 2 4 3 2 2" xfId="31323" xr:uid="{00000000-0005-0000-0000-0000C8220000}"/>
    <cellStyle name="Normal 2 2 2 4 2 2 4 3 3" xfId="23177" xr:uid="{00000000-0005-0000-0000-0000C9220000}"/>
    <cellStyle name="Normal 2 2 2 4 2 2 4 4" xfId="9728" xr:uid="{00000000-0005-0000-0000-0000CA220000}"/>
    <cellStyle name="Normal 2 2 2 4 2 2 4 4 2" xfId="26024" xr:uid="{00000000-0005-0000-0000-0000CB220000}"/>
    <cellStyle name="Normal 2 2 2 4 2 2 4 5" xfId="17878" xr:uid="{00000000-0005-0000-0000-0000CC220000}"/>
    <cellStyle name="Normal 2 2 2 4 2 2 5" xfId="2984" xr:uid="{00000000-0005-0000-0000-0000CD220000}"/>
    <cellStyle name="Normal 2 2 2 4 2 2 5 2" xfId="11130" xr:uid="{00000000-0005-0000-0000-0000CE220000}"/>
    <cellStyle name="Normal 2 2 2 4 2 2 5 2 2" xfId="27426" xr:uid="{00000000-0005-0000-0000-0000CF220000}"/>
    <cellStyle name="Normal 2 2 2 4 2 2 5 3" xfId="19280" xr:uid="{00000000-0005-0000-0000-0000D0220000}"/>
    <cellStyle name="Normal 2 2 2 4 2 2 6" xfId="5471" xr:uid="{00000000-0005-0000-0000-0000D1220000}"/>
    <cellStyle name="Normal 2 2 2 4 2 2 6 2" xfId="13617" xr:uid="{00000000-0005-0000-0000-0000D2220000}"/>
    <cellStyle name="Normal 2 2 2 4 2 2 6 2 2" xfId="29913" xr:uid="{00000000-0005-0000-0000-0000D3220000}"/>
    <cellStyle name="Normal 2 2 2 4 2 2 6 3" xfId="21767" xr:uid="{00000000-0005-0000-0000-0000D4220000}"/>
    <cellStyle name="Normal 2 2 2 4 2 2 7" xfId="8318" xr:uid="{00000000-0005-0000-0000-0000D5220000}"/>
    <cellStyle name="Normal 2 2 2 4 2 2 7 2" xfId="24614" xr:uid="{00000000-0005-0000-0000-0000D6220000}"/>
    <cellStyle name="Normal 2 2 2 4 2 2 8" xfId="16468" xr:uid="{00000000-0005-0000-0000-0000D7220000}"/>
    <cellStyle name="Normal 2 2 2 4 2 3" xfId="247" xr:uid="{00000000-0005-0000-0000-0000D8220000}"/>
    <cellStyle name="Normal 2 2 2 4 2 3 2" xfId="591" xr:uid="{00000000-0005-0000-0000-0000D9220000}"/>
    <cellStyle name="Normal 2 2 2 4 2 3 2 2" xfId="1297" xr:uid="{00000000-0005-0000-0000-0000DA220000}"/>
    <cellStyle name="Normal 2 2 2 4 2 3 2 2 2" xfId="2707" xr:uid="{00000000-0005-0000-0000-0000DB220000}"/>
    <cellStyle name="Normal 2 2 2 4 2 3 2 2 2 2" xfId="5181" xr:uid="{00000000-0005-0000-0000-0000DC220000}"/>
    <cellStyle name="Normal 2 2 2 4 2 3 2 2 2 2 2" xfId="13327" xr:uid="{00000000-0005-0000-0000-0000DD220000}"/>
    <cellStyle name="Normal 2 2 2 4 2 3 2 2 2 2 2 2" xfId="29623" xr:uid="{00000000-0005-0000-0000-0000DE220000}"/>
    <cellStyle name="Normal 2 2 2 4 2 3 2 2 2 2 3" xfId="21477" xr:uid="{00000000-0005-0000-0000-0000DF220000}"/>
    <cellStyle name="Normal 2 2 2 4 2 3 2 2 2 3" xfId="8006" xr:uid="{00000000-0005-0000-0000-0000E0220000}"/>
    <cellStyle name="Normal 2 2 2 4 2 3 2 2 2 3 2" xfId="16152" xr:uid="{00000000-0005-0000-0000-0000E1220000}"/>
    <cellStyle name="Normal 2 2 2 4 2 3 2 2 2 3 2 2" xfId="32448" xr:uid="{00000000-0005-0000-0000-0000E2220000}"/>
    <cellStyle name="Normal 2 2 2 4 2 3 2 2 2 3 3" xfId="24302" xr:uid="{00000000-0005-0000-0000-0000E3220000}"/>
    <cellStyle name="Normal 2 2 2 4 2 3 2 2 2 4" xfId="10853" xr:uid="{00000000-0005-0000-0000-0000E4220000}"/>
    <cellStyle name="Normal 2 2 2 4 2 3 2 2 2 4 2" xfId="27149" xr:uid="{00000000-0005-0000-0000-0000E5220000}"/>
    <cellStyle name="Normal 2 2 2 4 2 3 2 2 2 5" xfId="19003" xr:uid="{00000000-0005-0000-0000-0000E6220000}"/>
    <cellStyle name="Normal 2 2 2 4 2 3 2 2 3" xfId="3963" xr:uid="{00000000-0005-0000-0000-0000E7220000}"/>
    <cellStyle name="Normal 2 2 2 4 2 3 2 2 3 2" xfId="12109" xr:uid="{00000000-0005-0000-0000-0000E8220000}"/>
    <cellStyle name="Normal 2 2 2 4 2 3 2 2 3 2 2" xfId="28405" xr:uid="{00000000-0005-0000-0000-0000E9220000}"/>
    <cellStyle name="Normal 2 2 2 4 2 3 2 2 3 3" xfId="20259" xr:uid="{00000000-0005-0000-0000-0000EA220000}"/>
    <cellStyle name="Normal 2 2 2 4 2 3 2 2 4" xfId="6596" xr:uid="{00000000-0005-0000-0000-0000EB220000}"/>
    <cellStyle name="Normal 2 2 2 4 2 3 2 2 4 2" xfId="14742" xr:uid="{00000000-0005-0000-0000-0000EC220000}"/>
    <cellStyle name="Normal 2 2 2 4 2 3 2 2 4 2 2" xfId="31038" xr:uid="{00000000-0005-0000-0000-0000ED220000}"/>
    <cellStyle name="Normal 2 2 2 4 2 3 2 2 4 3" xfId="22892" xr:uid="{00000000-0005-0000-0000-0000EE220000}"/>
    <cellStyle name="Normal 2 2 2 4 2 3 2 2 5" xfId="9443" xr:uid="{00000000-0005-0000-0000-0000EF220000}"/>
    <cellStyle name="Normal 2 2 2 4 2 3 2 2 5 2" xfId="25739" xr:uid="{00000000-0005-0000-0000-0000F0220000}"/>
    <cellStyle name="Normal 2 2 2 4 2 3 2 2 6" xfId="17593" xr:uid="{00000000-0005-0000-0000-0000F1220000}"/>
    <cellStyle name="Normal 2 2 2 4 2 3 2 3" xfId="2002" xr:uid="{00000000-0005-0000-0000-0000F2220000}"/>
    <cellStyle name="Normal 2 2 2 4 2 3 2 3 2" xfId="4572" xr:uid="{00000000-0005-0000-0000-0000F3220000}"/>
    <cellStyle name="Normal 2 2 2 4 2 3 2 3 2 2" xfId="12718" xr:uid="{00000000-0005-0000-0000-0000F4220000}"/>
    <cellStyle name="Normal 2 2 2 4 2 3 2 3 2 2 2" xfId="29014" xr:uid="{00000000-0005-0000-0000-0000F5220000}"/>
    <cellStyle name="Normal 2 2 2 4 2 3 2 3 2 3" xfId="20868" xr:uid="{00000000-0005-0000-0000-0000F6220000}"/>
    <cellStyle name="Normal 2 2 2 4 2 3 2 3 3" xfId="7301" xr:uid="{00000000-0005-0000-0000-0000F7220000}"/>
    <cellStyle name="Normal 2 2 2 4 2 3 2 3 3 2" xfId="15447" xr:uid="{00000000-0005-0000-0000-0000F8220000}"/>
    <cellStyle name="Normal 2 2 2 4 2 3 2 3 3 2 2" xfId="31743" xr:uid="{00000000-0005-0000-0000-0000F9220000}"/>
    <cellStyle name="Normal 2 2 2 4 2 3 2 3 3 3" xfId="23597" xr:uid="{00000000-0005-0000-0000-0000FA220000}"/>
    <cellStyle name="Normal 2 2 2 4 2 3 2 3 4" xfId="10148" xr:uid="{00000000-0005-0000-0000-0000FB220000}"/>
    <cellStyle name="Normal 2 2 2 4 2 3 2 3 4 2" xfId="26444" xr:uid="{00000000-0005-0000-0000-0000FC220000}"/>
    <cellStyle name="Normal 2 2 2 4 2 3 2 3 5" xfId="18298" xr:uid="{00000000-0005-0000-0000-0000FD220000}"/>
    <cellStyle name="Normal 2 2 2 4 2 3 2 4" xfId="3354" xr:uid="{00000000-0005-0000-0000-0000FE220000}"/>
    <cellStyle name="Normal 2 2 2 4 2 3 2 4 2" xfId="11500" xr:uid="{00000000-0005-0000-0000-0000FF220000}"/>
    <cellStyle name="Normal 2 2 2 4 2 3 2 4 2 2" xfId="27796" xr:uid="{00000000-0005-0000-0000-000000230000}"/>
    <cellStyle name="Normal 2 2 2 4 2 3 2 4 3" xfId="19650" xr:uid="{00000000-0005-0000-0000-000001230000}"/>
    <cellStyle name="Normal 2 2 2 4 2 3 2 5" xfId="5891" xr:uid="{00000000-0005-0000-0000-000002230000}"/>
    <cellStyle name="Normal 2 2 2 4 2 3 2 5 2" xfId="14037" xr:uid="{00000000-0005-0000-0000-000003230000}"/>
    <cellStyle name="Normal 2 2 2 4 2 3 2 5 2 2" xfId="30333" xr:uid="{00000000-0005-0000-0000-000004230000}"/>
    <cellStyle name="Normal 2 2 2 4 2 3 2 5 3" xfId="22187" xr:uid="{00000000-0005-0000-0000-000005230000}"/>
    <cellStyle name="Normal 2 2 2 4 2 3 2 6" xfId="8738" xr:uid="{00000000-0005-0000-0000-000006230000}"/>
    <cellStyle name="Normal 2 2 2 4 2 3 2 6 2" xfId="25034" xr:uid="{00000000-0005-0000-0000-000007230000}"/>
    <cellStyle name="Normal 2 2 2 4 2 3 2 7" xfId="16888" xr:uid="{00000000-0005-0000-0000-000008230000}"/>
    <cellStyle name="Normal 2 2 2 4 2 3 3" xfId="953" xr:uid="{00000000-0005-0000-0000-000009230000}"/>
    <cellStyle name="Normal 2 2 2 4 2 3 3 2" xfId="2363" xr:uid="{00000000-0005-0000-0000-00000A230000}"/>
    <cellStyle name="Normal 2 2 2 4 2 3 3 2 2" xfId="4885" xr:uid="{00000000-0005-0000-0000-00000B230000}"/>
    <cellStyle name="Normal 2 2 2 4 2 3 3 2 2 2" xfId="13031" xr:uid="{00000000-0005-0000-0000-00000C230000}"/>
    <cellStyle name="Normal 2 2 2 4 2 3 3 2 2 2 2" xfId="29327" xr:uid="{00000000-0005-0000-0000-00000D230000}"/>
    <cellStyle name="Normal 2 2 2 4 2 3 3 2 2 3" xfId="21181" xr:uid="{00000000-0005-0000-0000-00000E230000}"/>
    <cellStyle name="Normal 2 2 2 4 2 3 3 2 3" xfId="7662" xr:uid="{00000000-0005-0000-0000-00000F230000}"/>
    <cellStyle name="Normal 2 2 2 4 2 3 3 2 3 2" xfId="15808" xr:uid="{00000000-0005-0000-0000-000010230000}"/>
    <cellStyle name="Normal 2 2 2 4 2 3 3 2 3 2 2" xfId="32104" xr:uid="{00000000-0005-0000-0000-000011230000}"/>
    <cellStyle name="Normal 2 2 2 4 2 3 3 2 3 3" xfId="23958" xr:uid="{00000000-0005-0000-0000-000012230000}"/>
    <cellStyle name="Normal 2 2 2 4 2 3 3 2 4" xfId="10509" xr:uid="{00000000-0005-0000-0000-000013230000}"/>
    <cellStyle name="Normal 2 2 2 4 2 3 3 2 4 2" xfId="26805" xr:uid="{00000000-0005-0000-0000-000014230000}"/>
    <cellStyle name="Normal 2 2 2 4 2 3 3 2 5" xfId="18659" xr:uid="{00000000-0005-0000-0000-000015230000}"/>
    <cellStyle name="Normal 2 2 2 4 2 3 3 3" xfId="3667" xr:uid="{00000000-0005-0000-0000-000016230000}"/>
    <cellStyle name="Normal 2 2 2 4 2 3 3 3 2" xfId="11813" xr:uid="{00000000-0005-0000-0000-000017230000}"/>
    <cellStyle name="Normal 2 2 2 4 2 3 3 3 2 2" xfId="28109" xr:uid="{00000000-0005-0000-0000-000018230000}"/>
    <cellStyle name="Normal 2 2 2 4 2 3 3 3 3" xfId="19963" xr:uid="{00000000-0005-0000-0000-000019230000}"/>
    <cellStyle name="Normal 2 2 2 4 2 3 3 4" xfId="6252" xr:uid="{00000000-0005-0000-0000-00001A230000}"/>
    <cellStyle name="Normal 2 2 2 4 2 3 3 4 2" xfId="14398" xr:uid="{00000000-0005-0000-0000-00001B230000}"/>
    <cellStyle name="Normal 2 2 2 4 2 3 3 4 2 2" xfId="30694" xr:uid="{00000000-0005-0000-0000-00001C230000}"/>
    <cellStyle name="Normal 2 2 2 4 2 3 3 4 3" xfId="22548" xr:uid="{00000000-0005-0000-0000-00001D230000}"/>
    <cellStyle name="Normal 2 2 2 4 2 3 3 5" xfId="9099" xr:uid="{00000000-0005-0000-0000-00001E230000}"/>
    <cellStyle name="Normal 2 2 2 4 2 3 3 5 2" xfId="25395" xr:uid="{00000000-0005-0000-0000-00001F230000}"/>
    <cellStyle name="Normal 2 2 2 4 2 3 3 6" xfId="17249" xr:uid="{00000000-0005-0000-0000-000020230000}"/>
    <cellStyle name="Normal 2 2 2 4 2 3 4" xfId="1658" xr:uid="{00000000-0005-0000-0000-000021230000}"/>
    <cellStyle name="Normal 2 2 2 4 2 3 4 2" xfId="4276" xr:uid="{00000000-0005-0000-0000-000022230000}"/>
    <cellStyle name="Normal 2 2 2 4 2 3 4 2 2" xfId="12422" xr:uid="{00000000-0005-0000-0000-000023230000}"/>
    <cellStyle name="Normal 2 2 2 4 2 3 4 2 2 2" xfId="28718" xr:uid="{00000000-0005-0000-0000-000024230000}"/>
    <cellStyle name="Normal 2 2 2 4 2 3 4 2 3" xfId="20572" xr:uid="{00000000-0005-0000-0000-000025230000}"/>
    <cellStyle name="Normal 2 2 2 4 2 3 4 3" xfId="6957" xr:uid="{00000000-0005-0000-0000-000026230000}"/>
    <cellStyle name="Normal 2 2 2 4 2 3 4 3 2" xfId="15103" xr:uid="{00000000-0005-0000-0000-000027230000}"/>
    <cellStyle name="Normal 2 2 2 4 2 3 4 3 2 2" xfId="31399" xr:uid="{00000000-0005-0000-0000-000028230000}"/>
    <cellStyle name="Normal 2 2 2 4 2 3 4 3 3" xfId="23253" xr:uid="{00000000-0005-0000-0000-000029230000}"/>
    <cellStyle name="Normal 2 2 2 4 2 3 4 4" xfId="9804" xr:uid="{00000000-0005-0000-0000-00002A230000}"/>
    <cellStyle name="Normal 2 2 2 4 2 3 4 4 2" xfId="26100" xr:uid="{00000000-0005-0000-0000-00002B230000}"/>
    <cellStyle name="Normal 2 2 2 4 2 3 4 5" xfId="17954" xr:uid="{00000000-0005-0000-0000-00002C230000}"/>
    <cellStyle name="Normal 2 2 2 4 2 3 5" xfId="3058" xr:uid="{00000000-0005-0000-0000-00002D230000}"/>
    <cellStyle name="Normal 2 2 2 4 2 3 5 2" xfId="11204" xr:uid="{00000000-0005-0000-0000-00002E230000}"/>
    <cellStyle name="Normal 2 2 2 4 2 3 5 2 2" xfId="27500" xr:uid="{00000000-0005-0000-0000-00002F230000}"/>
    <cellStyle name="Normal 2 2 2 4 2 3 5 3" xfId="19354" xr:uid="{00000000-0005-0000-0000-000030230000}"/>
    <cellStyle name="Normal 2 2 2 4 2 3 6" xfId="5547" xr:uid="{00000000-0005-0000-0000-000031230000}"/>
    <cellStyle name="Normal 2 2 2 4 2 3 6 2" xfId="13693" xr:uid="{00000000-0005-0000-0000-000032230000}"/>
    <cellStyle name="Normal 2 2 2 4 2 3 6 2 2" xfId="29989" xr:uid="{00000000-0005-0000-0000-000033230000}"/>
    <cellStyle name="Normal 2 2 2 4 2 3 6 3" xfId="21843" xr:uid="{00000000-0005-0000-0000-000034230000}"/>
    <cellStyle name="Normal 2 2 2 4 2 3 7" xfId="8394" xr:uid="{00000000-0005-0000-0000-000035230000}"/>
    <cellStyle name="Normal 2 2 2 4 2 3 7 2" xfId="24690" xr:uid="{00000000-0005-0000-0000-000036230000}"/>
    <cellStyle name="Normal 2 2 2 4 2 3 8" xfId="16544" xr:uid="{00000000-0005-0000-0000-000037230000}"/>
    <cellStyle name="Normal 2 2 2 4 2 4" xfId="335" xr:uid="{00000000-0005-0000-0000-000038230000}"/>
    <cellStyle name="Normal 2 2 2 4 2 4 2" xfId="679" xr:uid="{00000000-0005-0000-0000-000039230000}"/>
    <cellStyle name="Normal 2 2 2 4 2 4 2 2" xfId="1385" xr:uid="{00000000-0005-0000-0000-00003A230000}"/>
    <cellStyle name="Normal 2 2 2 4 2 4 2 2 2" xfId="2795" xr:uid="{00000000-0005-0000-0000-00003B230000}"/>
    <cellStyle name="Normal 2 2 2 4 2 4 2 2 2 2" xfId="5255" xr:uid="{00000000-0005-0000-0000-00003C230000}"/>
    <cellStyle name="Normal 2 2 2 4 2 4 2 2 2 2 2" xfId="13401" xr:uid="{00000000-0005-0000-0000-00003D230000}"/>
    <cellStyle name="Normal 2 2 2 4 2 4 2 2 2 2 2 2" xfId="29697" xr:uid="{00000000-0005-0000-0000-00003E230000}"/>
    <cellStyle name="Normal 2 2 2 4 2 4 2 2 2 2 3" xfId="21551" xr:uid="{00000000-0005-0000-0000-00003F230000}"/>
    <cellStyle name="Normal 2 2 2 4 2 4 2 2 2 3" xfId="8094" xr:uid="{00000000-0005-0000-0000-000040230000}"/>
    <cellStyle name="Normal 2 2 2 4 2 4 2 2 2 3 2" xfId="16240" xr:uid="{00000000-0005-0000-0000-000041230000}"/>
    <cellStyle name="Normal 2 2 2 4 2 4 2 2 2 3 2 2" xfId="32536" xr:uid="{00000000-0005-0000-0000-000042230000}"/>
    <cellStyle name="Normal 2 2 2 4 2 4 2 2 2 3 3" xfId="24390" xr:uid="{00000000-0005-0000-0000-000043230000}"/>
    <cellStyle name="Normal 2 2 2 4 2 4 2 2 2 4" xfId="10941" xr:uid="{00000000-0005-0000-0000-000044230000}"/>
    <cellStyle name="Normal 2 2 2 4 2 4 2 2 2 4 2" xfId="27237" xr:uid="{00000000-0005-0000-0000-000045230000}"/>
    <cellStyle name="Normal 2 2 2 4 2 4 2 2 2 5" xfId="19091" xr:uid="{00000000-0005-0000-0000-000046230000}"/>
    <cellStyle name="Normal 2 2 2 4 2 4 2 2 3" xfId="4037" xr:uid="{00000000-0005-0000-0000-000047230000}"/>
    <cellStyle name="Normal 2 2 2 4 2 4 2 2 3 2" xfId="12183" xr:uid="{00000000-0005-0000-0000-000048230000}"/>
    <cellStyle name="Normal 2 2 2 4 2 4 2 2 3 2 2" xfId="28479" xr:uid="{00000000-0005-0000-0000-000049230000}"/>
    <cellStyle name="Normal 2 2 2 4 2 4 2 2 3 3" xfId="20333" xr:uid="{00000000-0005-0000-0000-00004A230000}"/>
    <cellStyle name="Normal 2 2 2 4 2 4 2 2 4" xfId="6684" xr:uid="{00000000-0005-0000-0000-00004B230000}"/>
    <cellStyle name="Normal 2 2 2 4 2 4 2 2 4 2" xfId="14830" xr:uid="{00000000-0005-0000-0000-00004C230000}"/>
    <cellStyle name="Normal 2 2 2 4 2 4 2 2 4 2 2" xfId="31126" xr:uid="{00000000-0005-0000-0000-00004D230000}"/>
    <cellStyle name="Normal 2 2 2 4 2 4 2 2 4 3" xfId="22980" xr:uid="{00000000-0005-0000-0000-00004E230000}"/>
    <cellStyle name="Normal 2 2 2 4 2 4 2 2 5" xfId="9531" xr:uid="{00000000-0005-0000-0000-00004F230000}"/>
    <cellStyle name="Normal 2 2 2 4 2 4 2 2 5 2" xfId="25827" xr:uid="{00000000-0005-0000-0000-000050230000}"/>
    <cellStyle name="Normal 2 2 2 4 2 4 2 2 6" xfId="17681" xr:uid="{00000000-0005-0000-0000-000051230000}"/>
    <cellStyle name="Normal 2 2 2 4 2 4 2 3" xfId="2090" xr:uid="{00000000-0005-0000-0000-000052230000}"/>
    <cellStyle name="Normal 2 2 2 4 2 4 2 3 2" xfId="4646" xr:uid="{00000000-0005-0000-0000-000053230000}"/>
    <cellStyle name="Normal 2 2 2 4 2 4 2 3 2 2" xfId="12792" xr:uid="{00000000-0005-0000-0000-000054230000}"/>
    <cellStyle name="Normal 2 2 2 4 2 4 2 3 2 2 2" xfId="29088" xr:uid="{00000000-0005-0000-0000-000055230000}"/>
    <cellStyle name="Normal 2 2 2 4 2 4 2 3 2 3" xfId="20942" xr:uid="{00000000-0005-0000-0000-000056230000}"/>
    <cellStyle name="Normal 2 2 2 4 2 4 2 3 3" xfId="7389" xr:uid="{00000000-0005-0000-0000-000057230000}"/>
    <cellStyle name="Normal 2 2 2 4 2 4 2 3 3 2" xfId="15535" xr:uid="{00000000-0005-0000-0000-000058230000}"/>
    <cellStyle name="Normal 2 2 2 4 2 4 2 3 3 2 2" xfId="31831" xr:uid="{00000000-0005-0000-0000-000059230000}"/>
    <cellStyle name="Normal 2 2 2 4 2 4 2 3 3 3" xfId="23685" xr:uid="{00000000-0005-0000-0000-00005A230000}"/>
    <cellStyle name="Normal 2 2 2 4 2 4 2 3 4" xfId="10236" xr:uid="{00000000-0005-0000-0000-00005B230000}"/>
    <cellStyle name="Normal 2 2 2 4 2 4 2 3 4 2" xfId="26532" xr:uid="{00000000-0005-0000-0000-00005C230000}"/>
    <cellStyle name="Normal 2 2 2 4 2 4 2 3 5" xfId="18386" xr:uid="{00000000-0005-0000-0000-00005D230000}"/>
    <cellStyle name="Normal 2 2 2 4 2 4 2 4" xfId="3428" xr:uid="{00000000-0005-0000-0000-00005E230000}"/>
    <cellStyle name="Normal 2 2 2 4 2 4 2 4 2" xfId="11574" xr:uid="{00000000-0005-0000-0000-00005F230000}"/>
    <cellStyle name="Normal 2 2 2 4 2 4 2 4 2 2" xfId="27870" xr:uid="{00000000-0005-0000-0000-000060230000}"/>
    <cellStyle name="Normal 2 2 2 4 2 4 2 4 3" xfId="19724" xr:uid="{00000000-0005-0000-0000-000061230000}"/>
    <cellStyle name="Normal 2 2 2 4 2 4 2 5" xfId="5979" xr:uid="{00000000-0005-0000-0000-000062230000}"/>
    <cellStyle name="Normal 2 2 2 4 2 4 2 5 2" xfId="14125" xr:uid="{00000000-0005-0000-0000-000063230000}"/>
    <cellStyle name="Normal 2 2 2 4 2 4 2 5 2 2" xfId="30421" xr:uid="{00000000-0005-0000-0000-000064230000}"/>
    <cellStyle name="Normal 2 2 2 4 2 4 2 5 3" xfId="22275" xr:uid="{00000000-0005-0000-0000-000065230000}"/>
    <cellStyle name="Normal 2 2 2 4 2 4 2 6" xfId="8826" xr:uid="{00000000-0005-0000-0000-000066230000}"/>
    <cellStyle name="Normal 2 2 2 4 2 4 2 6 2" xfId="25122" xr:uid="{00000000-0005-0000-0000-000067230000}"/>
    <cellStyle name="Normal 2 2 2 4 2 4 2 7" xfId="16976" xr:uid="{00000000-0005-0000-0000-000068230000}"/>
    <cellStyle name="Normal 2 2 2 4 2 4 3" xfId="1041" xr:uid="{00000000-0005-0000-0000-000069230000}"/>
    <cellStyle name="Normal 2 2 2 4 2 4 3 2" xfId="2451" xr:uid="{00000000-0005-0000-0000-00006A230000}"/>
    <cellStyle name="Normal 2 2 2 4 2 4 3 2 2" xfId="4959" xr:uid="{00000000-0005-0000-0000-00006B230000}"/>
    <cellStyle name="Normal 2 2 2 4 2 4 3 2 2 2" xfId="13105" xr:uid="{00000000-0005-0000-0000-00006C230000}"/>
    <cellStyle name="Normal 2 2 2 4 2 4 3 2 2 2 2" xfId="29401" xr:uid="{00000000-0005-0000-0000-00006D230000}"/>
    <cellStyle name="Normal 2 2 2 4 2 4 3 2 2 3" xfId="21255" xr:uid="{00000000-0005-0000-0000-00006E230000}"/>
    <cellStyle name="Normal 2 2 2 4 2 4 3 2 3" xfId="7750" xr:uid="{00000000-0005-0000-0000-00006F230000}"/>
    <cellStyle name="Normal 2 2 2 4 2 4 3 2 3 2" xfId="15896" xr:uid="{00000000-0005-0000-0000-000070230000}"/>
    <cellStyle name="Normal 2 2 2 4 2 4 3 2 3 2 2" xfId="32192" xr:uid="{00000000-0005-0000-0000-000071230000}"/>
    <cellStyle name="Normal 2 2 2 4 2 4 3 2 3 3" xfId="24046" xr:uid="{00000000-0005-0000-0000-000072230000}"/>
    <cellStyle name="Normal 2 2 2 4 2 4 3 2 4" xfId="10597" xr:uid="{00000000-0005-0000-0000-000073230000}"/>
    <cellStyle name="Normal 2 2 2 4 2 4 3 2 4 2" xfId="26893" xr:uid="{00000000-0005-0000-0000-000074230000}"/>
    <cellStyle name="Normal 2 2 2 4 2 4 3 2 5" xfId="18747" xr:uid="{00000000-0005-0000-0000-000075230000}"/>
    <cellStyle name="Normal 2 2 2 4 2 4 3 3" xfId="3741" xr:uid="{00000000-0005-0000-0000-000076230000}"/>
    <cellStyle name="Normal 2 2 2 4 2 4 3 3 2" xfId="11887" xr:uid="{00000000-0005-0000-0000-000077230000}"/>
    <cellStyle name="Normal 2 2 2 4 2 4 3 3 2 2" xfId="28183" xr:uid="{00000000-0005-0000-0000-000078230000}"/>
    <cellStyle name="Normal 2 2 2 4 2 4 3 3 3" xfId="20037" xr:uid="{00000000-0005-0000-0000-000079230000}"/>
    <cellStyle name="Normal 2 2 2 4 2 4 3 4" xfId="6340" xr:uid="{00000000-0005-0000-0000-00007A230000}"/>
    <cellStyle name="Normal 2 2 2 4 2 4 3 4 2" xfId="14486" xr:uid="{00000000-0005-0000-0000-00007B230000}"/>
    <cellStyle name="Normal 2 2 2 4 2 4 3 4 2 2" xfId="30782" xr:uid="{00000000-0005-0000-0000-00007C230000}"/>
    <cellStyle name="Normal 2 2 2 4 2 4 3 4 3" xfId="22636" xr:uid="{00000000-0005-0000-0000-00007D230000}"/>
    <cellStyle name="Normal 2 2 2 4 2 4 3 5" xfId="9187" xr:uid="{00000000-0005-0000-0000-00007E230000}"/>
    <cellStyle name="Normal 2 2 2 4 2 4 3 5 2" xfId="25483" xr:uid="{00000000-0005-0000-0000-00007F230000}"/>
    <cellStyle name="Normal 2 2 2 4 2 4 3 6" xfId="17337" xr:uid="{00000000-0005-0000-0000-000080230000}"/>
    <cellStyle name="Normal 2 2 2 4 2 4 4" xfId="1746" xr:uid="{00000000-0005-0000-0000-000081230000}"/>
    <cellStyle name="Normal 2 2 2 4 2 4 4 2" xfId="4350" xr:uid="{00000000-0005-0000-0000-000082230000}"/>
    <cellStyle name="Normal 2 2 2 4 2 4 4 2 2" xfId="12496" xr:uid="{00000000-0005-0000-0000-000083230000}"/>
    <cellStyle name="Normal 2 2 2 4 2 4 4 2 2 2" xfId="28792" xr:uid="{00000000-0005-0000-0000-000084230000}"/>
    <cellStyle name="Normal 2 2 2 4 2 4 4 2 3" xfId="20646" xr:uid="{00000000-0005-0000-0000-000085230000}"/>
    <cellStyle name="Normal 2 2 2 4 2 4 4 3" xfId="7045" xr:uid="{00000000-0005-0000-0000-000086230000}"/>
    <cellStyle name="Normal 2 2 2 4 2 4 4 3 2" xfId="15191" xr:uid="{00000000-0005-0000-0000-000087230000}"/>
    <cellStyle name="Normal 2 2 2 4 2 4 4 3 2 2" xfId="31487" xr:uid="{00000000-0005-0000-0000-000088230000}"/>
    <cellStyle name="Normal 2 2 2 4 2 4 4 3 3" xfId="23341" xr:uid="{00000000-0005-0000-0000-000089230000}"/>
    <cellStyle name="Normal 2 2 2 4 2 4 4 4" xfId="9892" xr:uid="{00000000-0005-0000-0000-00008A230000}"/>
    <cellStyle name="Normal 2 2 2 4 2 4 4 4 2" xfId="26188" xr:uid="{00000000-0005-0000-0000-00008B230000}"/>
    <cellStyle name="Normal 2 2 2 4 2 4 4 5" xfId="18042" xr:uid="{00000000-0005-0000-0000-00008C230000}"/>
    <cellStyle name="Normal 2 2 2 4 2 4 5" xfId="3132" xr:uid="{00000000-0005-0000-0000-00008D230000}"/>
    <cellStyle name="Normal 2 2 2 4 2 4 5 2" xfId="11278" xr:uid="{00000000-0005-0000-0000-00008E230000}"/>
    <cellStyle name="Normal 2 2 2 4 2 4 5 2 2" xfId="27574" xr:uid="{00000000-0005-0000-0000-00008F230000}"/>
    <cellStyle name="Normal 2 2 2 4 2 4 5 3" xfId="19428" xr:uid="{00000000-0005-0000-0000-000090230000}"/>
    <cellStyle name="Normal 2 2 2 4 2 4 6" xfId="5635" xr:uid="{00000000-0005-0000-0000-000091230000}"/>
    <cellStyle name="Normal 2 2 2 4 2 4 6 2" xfId="13781" xr:uid="{00000000-0005-0000-0000-000092230000}"/>
    <cellStyle name="Normal 2 2 2 4 2 4 6 2 2" xfId="30077" xr:uid="{00000000-0005-0000-0000-000093230000}"/>
    <cellStyle name="Normal 2 2 2 4 2 4 6 3" xfId="21931" xr:uid="{00000000-0005-0000-0000-000094230000}"/>
    <cellStyle name="Normal 2 2 2 4 2 4 7" xfId="8482" xr:uid="{00000000-0005-0000-0000-000095230000}"/>
    <cellStyle name="Normal 2 2 2 4 2 4 7 2" xfId="24778" xr:uid="{00000000-0005-0000-0000-000096230000}"/>
    <cellStyle name="Normal 2 2 2 4 2 4 8" xfId="16632" xr:uid="{00000000-0005-0000-0000-000097230000}"/>
    <cellStyle name="Normal 2 2 2 4 2 5" xfId="425" xr:uid="{00000000-0005-0000-0000-000098230000}"/>
    <cellStyle name="Normal 2 2 2 4 2 5 2" xfId="1131" xr:uid="{00000000-0005-0000-0000-000099230000}"/>
    <cellStyle name="Normal 2 2 2 4 2 5 2 2" xfId="2541" xr:uid="{00000000-0005-0000-0000-00009A230000}"/>
    <cellStyle name="Normal 2 2 2 4 2 5 2 2 2" xfId="5033" xr:uid="{00000000-0005-0000-0000-00009B230000}"/>
    <cellStyle name="Normal 2 2 2 4 2 5 2 2 2 2" xfId="13179" xr:uid="{00000000-0005-0000-0000-00009C230000}"/>
    <cellStyle name="Normal 2 2 2 4 2 5 2 2 2 2 2" xfId="29475" xr:uid="{00000000-0005-0000-0000-00009D230000}"/>
    <cellStyle name="Normal 2 2 2 4 2 5 2 2 2 3" xfId="21329" xr:uid="{00000000-0005-0000-0000-00009E230000}"/>
    <cellStyle name="Normal 2 2 2 4 2 5 2 2 3" xfId="7840" xr:uid="{00000000-0005-0000-0000-00009F230000}"/>
    <cellStyle name="Normal 2 2 2 4 2 5 2 2 3 2" xfId="15986" xr:uid="{00000000-0005-0000-0000-0000A0230000}"/>
    <cellStyle name="Normal 2 2 2 4 2 5 2 2 3 2 2" xfId="32282" xr:uid="{00000000-0005-0000-0000-0000A1230000}"/>
    <cellStyle name="Normal 2 2 2 4 2 5 2 2 3 3" xfId="24136" xr:uid="{00000000-0005-0000-0000-0000A2230000}"/>
    <cellStyle name="Normal 2 2 2 4 2 5 2 2 4" xfId="10687" xr:uid="{00000000-0005-0000-0000-0000A3230000}"/>
    <cellStyle name="Normal 2 2 2 4 2 5 2 2 4 2" xfId="26983" xr:uid="{00000000-0005-0000-0000-0000A4230000}"/>
    <cellStyle name="Normal 2 2 2 4 2 5 2 2 5" xfId="18837" xr:uid="{00000000-0005-0000-0000-0000A5230000}"/>
    <cellStyle name="Normal 2 2 2 4 2 5 2 3" xfId="3815" xr:uid="{00000000-0005-0000-0000-0000A6230000}"/>
    <cellStyle name="Normal 2 2 2 4 2 5 2 3 2" xfId="11961" xr:uid="{00000000-0005-0000-0000-0000A7230000}"/>
    <cellStyle name="Normal 2 2 2 4 2 5 2 3 2 2" xfId="28257" xr:uid="{00000000-0005-0000-0000-0000A8230000}"/>
    <cellStyle name="Normal 2 2 2 4 2 5 2 3 3" xfId="20111" xr:uid="{00000000-0005-0000-0000-0000A9230000}"/>
    <cellStyle name="Normal 2 2 2 4 2 5 2 4" xfId="6430" xr:uid="{00000000-0005-0000-0000-0000AA230000}"/>
    <cellStyle name="Normal 2 2 2 4 2 5 2 4 2" xfId="14576" xr:uid="{00000000-0005-0000-0000-0000AB230000}"/>
    <cellStyle name="Normal 2 2 2 4 2 5 2 4 2 2" xfId="30872" xr:uid="{00000000-0005-0000-0000-0000AC230000}"/>
    <cellStyle name="Normal 2 2 2 4 2 5 2 4 3" xfId="22726" xr:uid="{00000000-0005-0000-0000-0000AD230000}"/>
    <cellStyle name="Normal 2 2 2 4 2 5 2 5" xfId="9277" xr:uid="{00000000-0005-0000-0000-0000AE230000}"/>
    <cellStyle name="Normal 2 2 2 4 2 5 2 5 2" xfId="25573" xr:uid="{00000000-0005-0000-0000-0000AF230000}"/>
    <cellStyle name="Normal 2 2 2 4 2 5 2 6" xfId="17427" xr:uid="{00000000-0005-0000-0000-0000B0230000}"/>
    <cellStyle name="Normal 2 2 2 4 2 5 3" xfId="1836" xr:uid="{00000000-0005-0000-0000-0000B1230000}"/>
    <cellStyle name="Normal 2 2 2 4 2 5 3 2" xfId="4424" xr:uid="{00000000-0005-0000-0000-0000B2230000}"/>
    <cellStyle name="Normal 2 2 2 4 2 5 3 2 2" xfId="12570" xr:uid="{00000000-0005-0000-0000-0000B3230000}"/>
    <cellStyle name="Normal 2 2 2 4 2 5 3 2 2 2" xfId="28866" xr:uid="{00000000-0005-0000-0000-0000B4230000}"/>
    <cellStyle name="Normal 2 2 2 4 2 5 3 2 3" xfId="20720" xr:uid="{00000000-0005-0000-0000-0000B5230000}"/>
    <cellStyle name="Normal 2 2 2 4 2 5 3 3" xfId="7135" xr:uid="{00000000-0005-0000-0000-0000B6230000}"/>
    <cellStyle name="Normal 2 2 2 4 2 5 3 3 2" xfId="15281" xr:uid="{00000000-0005-0000-0000-0000B7230000}"/>
    <cellStyle name="Normal 2 2 2 4 2 5 3 3 2 2" xfId="31577" xr:uid="{00000000-0005-0000-0000-0000B8230000}"/>
    <cellStyle name="Normal 2 2 2 4 2 5 3 3 3" xfId="23431" xr:uid="{00000000-0005-0000-0000-0000B9230000}"/>
    <cellStyle name="Normal 2 2 2 4 2 5 3 4" xfId="9982" xr:uid="{00000000-0005-0000-0000-0000BA230000}"/>
    <cellStyle name="Normal 2 2 2 4 2 5 3 4 2" xfId="26278" xr:uid="{00000000-0005-0000-0000-0000BB230000}"/>
    <cellStyle name="Normal 2 2 2 4 2 5 3 5" xfId="18132" xr:uid="{00000000-0005-0000-0000-0000BC230000}"/>
    <cellStyle name="Normal 2 2 2 4 2 5 4" xfId="3206" xr:uid="{00000000-0005-0000-0000-0000BD230000}"/>
    <cellStyle name="Normal 2 2 2 4 2 5 4 2" xfId="11352" xr:uid="{00000000-0005-0000-0000-0000BE230000}"/>
    <cellStyle name="Normal 2 2 2 4 2 5 4 2 2" xfId="27648" xr:uid="{00000000-0005-0000-0000-0000BF230000}"/>
    <cellStyle name="Normal 2 2 2 4 2 5 4 3" xfId="19502" xr:uid="{00000000-0005-0000-0000-0000C0230000}"/>
    <cellStyle name="Normal 2 2 2 4 2 5 5" xfId="5725" xr:uid="{00000000-0005-0000-0000-0000C1230000}"/>
    <cellStyle name="Normal 2 2 2 4 2 5 5 2" xfId="13871" xr:uid="{00000000-0005-0000-0000-0000C2230000}"/>
    <cellStyle name="Normal 2 2 2 4 2 5 5 2 2" xfId="30167" xr:uid="{00000000-0005-0000-0000-0000C3230000}"/>
    <cellStyle name="Normal 2 2 2 4 2 5 5 3" xfId="22021" xr:uid="{00000000-0005-0000-0000-0000C4230000}"/>
    <cellStyle name="Normal 2 2 2 4 2 5 6" xfId="8572" xr:uid="{00000000-0005-0000-0000-0000C5230000}"/>
    <cellStyle name="Normal 2 2 2 4 2 5 6 2" xfId="24868" xr:uid="{00000000-0005-0000-0000-0000C6230000}"/>
    <cellStyle name="Normal 2 2 2 4 2 5 7" xfId="16722" xr:uid="{00000000-0005-0000-0000-0000C7230000}"/>
    <cellStyle name="Normal 2 2 2 4 2 6" xfId="787" xr:uid="{00000000-0005-0000-0000-0000C8230000}"/>
    <cellStyle name="Normal 2 2 2 4 2 6 2" xfId="2197" xr:uid="{00000000-0005-0000-0000-0000C9230000}"/>
    <cellStyle name="Normal 2 2 2 4 2 6 2 2" xfId="4737" xr:uid="{00000000-0005-0000-0000-0000CA230000}"/>
    <cellStyle name="Normal 2 2 2 4 2 6 2 2 2" xfId="12883" xr:uid="{00000000-0005-0000-0000-0000CB230000}"/>
    <cellStyle name="Normal 2 2 2 4 2 6 2 2 2 2" xfId="29179" xr:uid="{00000000-0005-0000-0000-0000CC230000}"/>
    <cellStyle name="Normal 2 2 2 4 2 6 2 2 3" xfId="21033" xr:uid="{00000000-0005-0000-0000-0000CD230000}"/>
    <cellStyle name="Normal 2 2 2 4 2 6 2 3" xfId="7496" xr:uid="{00000000-0005-0000-0000-0000CE230000}"/>
    <cellStyle name="Normal 2 2 2 4 2 6 2 3 2" xfId="15642" xr:uid="{00000000-0005-0000-0000-0000CF230000}"/>
    <cellStyle name="Normal 2 2 2 4 2 6 2 3 2 2" xfId="31938" xr:uid="{00000000-0005-0000-0000-0000D0230000}"/>
    <cellStyle name="Normal 2 2 2 4 2 6 2 3 3" xfId="23792" xr:uid="{00000000-0005-0000-0000-0000D1230000}"/>
    <cellStyle name="Normal 2 2 2 4 2 6 2 4" xfId="10343" xr:uid="{00000000-0005-0000-0000-0000D2230000}"/>
    <cellStyle name="Normal 2 2 2 4 2 6 2 4 2" xfId="26639" xr:uid="{00000000-0005-0000-0000-0000D3230000}"/>
    <cellStyle name="Normal 2 2 2 4 2 6 2 5" xfId="18493" xr:uid="{00000000-0005-0000-0000-0000D4230000}"/>
    <cellStyle name="Normal 2 2 2 4 2 6 3" xfId="3519" xr:uid="{00000000-0005-0000-0000-0000D5230000}"/>
    <cellStyle name="Normal 2 2 2 4 2 6 3 2" xfId="11665" xr:uid="{00000000-0005-0000-0000-0000D6230000}"/>
    <cellStyle name="Normal 2 2 2 4 2 6 3 2 2" xfId="27961" xr:uid="{00000000-0005-0000-0000-0000D7230000}"/>
    <cellStyle name="Normal 2 2 2 4 2 6 3 3" xfId="19815" xr:uid="{00000000-0005-0000-0000-0000D8230000}"/>
    <cellStyle name="Normal 2 2 2 4 2 6 4" xfId="6086" xr:uid="{00000000-0005-0000-0000-0000D9230000}"/>
    <cellStyle name="Normal 2 2 2 4 2 6 4 2" xfId="14232" xr:uid="{00000000-0005-0000-0000-0000DA230000}"/>
    <cellStyle name="Normal 2 2 2 4 2 6 4 2 2" xfId="30528" xr:uid="{00000000-0005-0000-0000-0000DB230000}"/>
    <cellStyle name="Normal 2 2 2 4 2 6 4 3" xfId="22382" xr:uid="{00000000-0005-0000-0000-0000DC230000}"/>
    <cellStyle name="Normal 2 2 2 4 2 6 5" xfId="8933" xr:uid="{00000000-0005-0000-0000-0000DD230000}"/>
    <cellStyle name="Normal 2 2 2 4 2 6 5 2" xfId="25229" xr:uid="{00000000-0005-0000-0000-0000DE230000}"/>
    <cellStyle name="Normal 2 2 2 4 2 6 6" xfId="17083" xr:uid="{00000000-0005-0000-0000-0000DF230000}"/>
    <cellStyle name="Normal 2 2 2 4 2 7" xfId="1492" xr:uid="{00000000-0005-0000-0000-0000E0230000}"/>
    <cellStyle name="Normal 2 2 2 4 2 7 2" xfId="4128" xr:uid="{00000000-0005-0000-0000-0000E1230000}"/>
    <cellStyle name="Normal 2 2 2 4 2 7 2 2" xfId="12274" xr:uid="{00000000-0005-0000-0000-0000E2230000}"/>
    <cellStyle name="Normal 2 2 2 4 2 7 2 2 2" xfId="28570" xr:uid="{00000000-0005-0000-0000-0000E3230000}"/>
    <cellStyle name="Normal 2 2 2 4 2 7 2 3" xfId="20424" xr:uid="{00000000-0005-0000-0000-0000E4230000}"/>
    <cellStyle name="Normal 2 2 2 4 2 7 3" xfId="6791" xr:uid="{00000000-0005-0000-0000-0000E5230000}"/>
    <cellStyle name="Normal 2 2 2 4 2 7 3 2" xfId="14937" xr:uid="{00000000-0005-0000-0000-0000E6230000}"/>
    <cellStyle name="Normal 2 2 2 4 2 7 3 2 2" xfId="31233" xr:uid="{00000000-0005-0000-0000-0000E7230000}"/>
    <cellStyle name="Normal 2 2 2 4 2 7 3 3" xfId="23087" xr:uid="{00000000-0005-0000-0000-0000E8230000}"/>
    <cellStyle name="Normal 2 2 2 4 2 7 4" xfId="9638" xr:uid="{00000000-0005-0000-0000-0000E9230000}"/>
    <cellStyle name="Normal 2 2 2 4 2 7 4 2" xfId="25934" xr:uid="{00000000-0005-0000-0000-0000EA230000}"/>
    <cellStyle name="Normal 2 2 2 4 2 7 5" xfId="17788" xr:uid="{00000000-0005-0000-0000-0000EB230000}"/>
    <cellStyle name="Normal 2 2 2 4 2 8" xfId="2910" xr:uid="{00000000-0005-0000-0000-0000EC230000}"/>
    <cellStyle name="Normal 2 2 2 4 2 8 2" xfId="11056" xr:uid="{00000000-0005-0000-0000-0000ED230000}"/>
    <cellStyle name="Normal 2 2 2 4 2 8 2 2" xfId="27352" xr:uid="{00000000-0005-0000-0000-0000EE230000}"/>
    <cellStyle name="Normal 2 2 2 4 2 8 3" xfId="19206" xr:uid="{00000000-0005-0000-0000-0000EF230000}"/>
    <cellStyle name="Normal 2 2 2 4 2 9" xfId="5381" xr:uid="{00000000-0005-0000-0000-0000F0230000}"/>
    <cellStyle name="Normal 2 2 2 4 2 9 2" xfId="13527" xr:uid="{00000000-0005-0000-0000-0000F1230000}"/>
    <cellStyle name="Normal 2 2 2 4 2 9 2 2" xfId="29823" xr:uid="{00000000-0005-0000-0000-0000F2230000}"/>
    <cellStyle name="Normal 2 2 2 4 2 9 3" xfId="21677" xr:uid="{00000000-0005-0000-0000-0000F3230000}"/>
    <cellStyle name="Normal 2 2 2 4 3" xfId="127" xr:uid="{00000000-0005-0000-0000-0000F4230000}"/>
    <cellStyle name="Normal 2 2 2 4 3 2" xfId="471" xr:uid="{00000000-0005-0000-0000-0000F5230000}"/>
    <cellStyle name="Normal 2 2 2 4 3 2 2" xfId="1177" xr:uid="{00000000-0005-0000-0000-0000F6230000}"/>
    <cellStyle name="Normal 2 2 2 4 3 2 2 2" xfId="2587" xr:uid="{00000000-0005-0000-0000-0000F7230000}"/>
    <cellStyle name="Normal 2 2 2 4 3 2 2 2 2" xfId="5071" xr:uid="{00000000-0005-0000-0000-0000F8230000}"/>
    <cellStyle name="Normal 2 2 2 4 3 2 2 2 2 2" xfId="13217" xr:uid="{00000000-0005-0000-0000-0000F9230000}"/>
    <cellStyle name="Normal 2 2 2 4 3 2 2 2 2 2 2" xfId="29513" xr:uid="{00000000-0005-0000-0000-0000FA230000}"/>
    <cellStyle name="Normal 2 2 2 4 3 2 2 2 2 3" xfId="21367" xr:uid="{00000000-0005-0000-0000-0000FB230000}"/>
    <cellStyle name="Normal 2 2 2 4 3 2 2 2 3" xfId="7886" xr:uid="{00000000-0005-0000-0000-0000FC230000}"/>
    <cellStyle name="Normal 2 2 2 4 3 2 2 2 3 2" xfId="16032" xr:uid="{00000000-0005-0000-0000-0000FD230000}"/>
    <cellStyle name="Normal 2 2 2 4 3 2 2 2 3 2 2" xfId="32328" xr:uid="{00000000-0005-0000-0000-0000FE230000}"/>
    <cellStyle name="Normal 2 2 2 4 3 2 2 2 3 3" xfId="24182" xr:uid="{00000000-0005-0000-0000-0000FF230000}"/>
    <cellStyle name="Normal 2 2 2 4 3 2 2 2 4" xfId="10733" xr:uid="{00000000-0005-0000-0000-000000240000}"/>
    <cellStyle name="Normal 2 2 2 4 3 2 2 2 4 2" xfId="27029" xr:uid="{00000000-0005-0000-0000-000001240000}"/>
    <cellStyle name="Normal 2 2 2 4 3 2 2 2 5" xfId="18883" xr:uid="{00000000-0005-0000-0000-000002240000}"/>
    <cellStyle name="Normal 2 2 2 4 3 2 2 3" xfId="3853" xr:uid="{00000000-0005-0000-0000-000003240000}"/>
    <cellStyle name="Normal 2 2 2 4 3 2 2 3 2" xfId="11999" xr:uid="{00000000-0005-0000-0000-000004240000}"/>
    <cellStyle name="Normal 2 2 2 4 3 2 2 3 2 2" xfId="28295" xr:uid="{00000000-0005-0000-0000-000005240000}"/>
    <cellStyle name="Normal 2 2 2 4 3 2 2 3 3" xfId="20149" xr:uid="{00000000-0005-0000-0000-000006240000}"/>
    <cellStyle name="Normal 2 2 2 4 3 2 2 4" xfId="6476" xr:uid="{00000000-0005-0000-0000-000007240000}"/>
    <cellStyle name="Normal 2 2 2 4 3 2 2 4 2" xfId="14622" xr:uid="{00000000-0005-0000-0000-000008240000}"/>
    <cellStyle name="Normal 2 2 2 4 3 2 2 4 2 2" xfId="30918" xr:uid="{00000000-0005-0000-0000-000009240000}"/>
    <cellStyle name="Normal 2 2 2 4 3 2 2 4 3" xfId="22772" xr:uid="{00000000-0005-0000-0000-00000A240000}"/>
    <cellStyle name="Normal 2 2 2 4 3 2 2 5" xfId="9323" xr:uid="{00000000-0005-0000-0000-00000B240000}"/>
    <cellStyle name="Normal 2 2 2 4 3 2 2 5 2" xfId="25619" xr:uid="{00000000-0005-0000-0000-00000C240000}"/>
    <cellStyle name="Normal 2 2 2 4 3 2 2 6" xfId="17473" xr:uid="{00000000-0005-0000-0000-00000D240000}"/>
    <cellStyle name="Normal 2 2 2 4 3 2 3" xfId="1882" xr:uid="{00000000-0005-0000-0000-00000E240000}"/>
    <cellStyle name="Normal 2 2 2 4 3 2 3 2" xfId="4462" xr:uid="{00000000-0005-0000-0000-00000F240000}"/>
    <cellStyle name="Normal 2 2 2 4 3 2 3 2 2" xfId="12608" xr:uid="{00000000-0005-0000-0000-000010240000}"/>
    <cellStyle name="Normal 2 2 2 4 3 2 3 2 2 2" xfId="28904" xr:uid="{00000000-0005-0000-0000-000011240000}"/>
    <cellStyle name="Normal 2 2 2 4 3 2 3 2 3" xfId="20758" xr:uid="{00000000-0005-0000-0000-000012240000}"/>
    <cellStyle name="Normal 2 2 2 4 3 2 3 3" xfId="7181" xr:uid="{00000000-0005-0000-0000-000013240000}"/>
    <cellStyle name="Normal 2 2 2 4 3 2 3 3 2" xfId="15327" xr:uid="{00000000-0005-0000-0000-000014240000}"/>
    <cellStyle name="Normal 2 2 2 4 3 2 3 3 2 2" xfId="31623" xr:uid="{00000000-0005-0000-0000-000015240000}"/>
    <cellStyle name="Normal 2 2 2 4 3 2 3 3 3" xfId="23477" xr:uid="{00000000-0005-0000-0000-000016240000}"/>
    <cellStyle name="Normal 2 2 2 4 3 2 3 4" xfId="10028" xr:uid="{00000000-0005-0000-0000-000017240000}"/>
    <cellStyle name="Normal 2 2 2 4 3 2 3 4 2" xfId="26324" xr:uid="{00000000-0005-0000-0000-000018240000}"/>
    <cellStyle name="Normal 2 2 2 4 3 2 3 5" xfId="18178" xr:uid="{00000000-0005-0000-0000-000019240000}"/>
    <cellStyle name="Normal 2 2 2 4 3 2 4" xfId="3244" xr:uid="{00000000-0005-0000-0000-00001A240000}"/>
    <cellStyle name="Normal 2 2 2 4 3 2 4 2" xfId="11390" xr:uid="{00000000-0005-0000-0000-00001B240000}"/>
    <cellStyle name="Normal 2 2 2 4 3 2 4 2 2" xfId="27686" xr:uid="{00000000-0005-0000-0000-00001C240000}"/>
    <cellStyle name="Normal 2 2 2 4 3 2 4 3" xfId="19540" xr:uid="{00000000-0005-0000-0000-00001D240000}"/>
    <cellStyle name="Normal 2 2 2 4 3 2 5" xfId="5771" xr:uid="{00000000-0005-0000-0000-00001E240000}"/>
    <cellStyle name="Normal 2 2 2 4 3 2 5 2" xfId="13917" xr:uid="{00000000-0005-0000-0000-00001F240000}"/>
    <cellStyle name="Normal 2 2 2 4 3 2 5 2 2" xfId="30213" xr:uid="{00000000-0005-0000-0000-000020240000}"/>
    <cellStyle name="Normal 2 2 2 4 3 2 5 3" xfId="22067" xr:uid="{00000000-0005-0000-0000-000021240000}"/>
    <cellStyle name="Normal 2 2 2 4 3 2 6" xfId="8618" xr:uid="{00000000-0005-0000-0000-000022240000}"/>
    <cellStyle name="Normal 2 2 2 4 3 2 6 2" xfId="24914" xr:uid="{00000000-0005-0000-0000-000023240000}"/>
    <cellStyle name="Normal 2 2 2 4 3 2 7" xfId="16768" xr:uid="{00000000-0005-0000-0000-000024240000}"/>
    <cellStyle name="Normal 2 2 2 4 3 3" xfId="833" xr:uid="{00000000-0005-0000-0000-000025240000}"/>
    <cellStyle name="Normal 2 2 2 4 3 3 2" xfId="2243" xr:uid="{00000000-0005-0000-0000-000026240000}"/>
    <cellStyle name="Normal 2 2 2 4 3 3 2 2" xfId="4775" xr:uid="{00000000-0005-0000-0000-000027240000}"/>
    <cellStyle name="Normal 2 2 2 4 3 3 2 2 2" xfId="12921" xr:uid="{00000000-0005-0000-0000-000028240000}"/>
    <cellStyle name="Normal 2 2 2 4 3 3 2 2 2 2" xfId="29217" xr:uid="{00000000-0005-0000-0000-000029240000}"/>
    <cellStyle name="Normal 2 2 2 4 3 3 2 2 3" xfId="21071" xr:uid="{00000000-0005-0000-0000-00002A240000}"/>
    <cellStyle name="Normal 2 2 2 4 3 3 2 3" xfId="7542" xr:uid="{00000000-0005-0000-0000-00002B240000}"/>
    <cellStyle name="Normal 2 2 2 4 3 3 2 3 2" xfId="15688" xr:uid="{00000000-0005-0000-0000-00002C240000}"/>
    <cellStyle name="Normal 2 2 2 4 3 3 2 3 2 2" xfId="31984" xr:uid="{00000000-0005-0000-0000-00002D240000}"/>
    <cellStyle name="Normal 2 2 2 4 3 3 2 3 3" xfId="23838" xr:uid="{00000000-0005-0000-0000-00002E240000}"/>
    <cellStyle name="Normal 2 2 2 4 3 3 2 4" xfId="10389" xr:uid="{00000000-0005-0000-0000-00002F240000}"/>
    <cellStyle name="Normal 2 2 2 4 3 3 2 4 2" xfId="26685" xr:uid="{00000000-0005-0000-0000-000030240000}"/>
    <cellStyle name="Normal 2 2 2 4 3 3 2 5" xfId="18539" xr:uid="{00000000-0005-0000-0000-000031240000}"/>
    <cellStyle name="Normal 2 2 2 4 3 3 3" xfId="3557" xr:uid="{00000000-0005-0000-0000-000032240000}"/>
    <cellStyle name="Normal 2 2 2 4 3 3 3 2" xfId="11703" xr:uid="{00000000-0005-0000-0000-000033240000}"/>
    <cellStyle name="Normal 2 2 2 4 3 3 3 2 2" xfId="27999" xr:uid="{00000000-0005-0000-0000-000034240000}"/>
    <cellStyle name="Normal 2 2 2 4 3 3 3 3" xfId="19853" xr:uid="{00000000-0005-0000-0000-000035240000}"/>
    <cellStyle name="Normal 2 2 2 4 3 3 4" xfId="6132" xr:uid="{00000000-0005-0000-0000-000036240000}"/>
    <cellStyle name="Normal 2 2 2 4 3 3 4 2" xfId="14278" xr:uid="{00000000-0005-0000-0000-000037240000}"/>
    <cellStyle name="Normal 2 2 2 4 3 3 4 2 2" xfId="30574" xr:uid="{00000000-0005-0000-0000-000038240000}"/>
    <cellStyle name="Normal 2 2 2 4 3 3 4 3" xfId="22428" xr:uid="{00000000-0005-0000-0000-000039240000}"/>
    <cellStyle name="Normal 2 2 2 4 3 3 5" xfId="8979" xr:uid="{00000000-0005-0000-0000-00003A240000}"/>
    <cellStyle name="Normal 2 2 2 4 3 3 5 2" xfId="25275" xr:uid="{00000000-0005-0000-0000-00003B240000}"/>
    <cellStyle name="Normal 2 2 2 4 3 3 6" xfId="17129" xr:uid="{00000000-0005-0000-0000-00003C240000}"/>
    <cellStyle name="Normal 2 2 2 4 3 4" xfId="1538" xr:uid="{00000000-0005-0000-0000-00003D240000}"/>
    <cellStyle name="Normal 2 2 2 4 3 4 2" xfId="4166" xr:uid="{00000000-0005-0000-0000-00003E240000}"/>
    <cellStyle name="Normal 2 2 2 4 3 4 2 2" xfId="12312" xr:uid="{00000000-0005-0000-0000-00003F240000}"/>
    <cellStyle name="Normal 2 2 2 4 3 4 2 2 2" xfId="28608" xr:uid="{00000000-0005-0000-0000-000040240000}"/>
    <cellStyle name="Normal 2 2 2 4 3 4 2 3" xfId="20462" xr:uid="{00000000-0005-0000-0000-000041240000}"/>
    <cellStyle name="Normal 2 2 2 4 3 4 3" xfId="6837" xr:uid="{00000000-0005-0000-0000-000042240000}"/>
    <cellStyle name="Normal 2 2 2 4 3 4 3 2" xfId="14983" xr:uid="{00000000-0005-0000-0000-000043240000}"/>
    <cellStyle name="Normal 2 2 2 4 3 4 3 2 2" xfId="31279" xr:uid="{00000000-0005-0000-0000-000044240000}"/>
    <cellStyle name="Normal 2 2 2 4 3 4 3 3" xfId="23133" xr:uid="{00000000-0005-0000-0000-000045240000}"/>
    <cellStyle name="Normal 2 2 2 4 3 4 4" xfId="9684" xr:uid="{00000000-0005-0000-0000-000046240000}"/>
    <cellStyle name="Normal 2 2 2 4 3 4 4 2" xfId="25980" xr:uid="{00000000-0005-0000-0000-000047240000}"/>
    <cellStyle name="Normal 2 2 2 4 3 4 5" xfId="17834" xr:uid="{00000000-0005-0000-0000-000048240000}"/>
    <cellStyle name="Normal 2 2 2 4 3 5" xfId="2948" xr:uid="{00000000-0005-0000-0000-000049240000}"/>
    <cellStyle name="Normal 2 2 2 4 3 5 2" xfId="11094" xr:uid="{00000000-0005-0000-0000-00004A240000}"/>
    <cellStyle name="Normal 2 2 2 4 3 5 2 2" xfId="27390" xr:uid="{00000000-0005-0000-0000-00004B240000}"/>
    <cellStyle name="Normal 2 2 2 4 3 5 3" xfId="19244" xr:uid="{00000000-0005-0000-0000-00004C240000}"/>
    <cellStyle name="Normal 2 2 2 4 3 6" xfId="5427" xr:uid="{00000000-0005-0000-0000-00004D240000}"/>
    <cellStyle name="Normal 2 2 2 4 3 6 2" xfId="13573" xr:uid="{00000000-0005-0000-0000-00004E240000}"/>
    <cellStyle name="Normal 2 2 2 4 3 6 2 2" xfId="29869" xr:uid="{00000000-0005-0000-0000-00004F240000}"/>
    <cellStyle name="Normal 2 2 2 4 3 6 3" xfId="21723" xr:uid="{00000000-0005-0000-0000-000050240000}"/>
    <cellStyle name="Normal 2 2 2 4 3 7" xfId="8274" xr:uid="{00000000-0005-0000-0000-000051240000}"/>
    <cellStyle name="Normal 2 2 2 4 3 7 2" xfId="24570" xr:uid="{00000000-0005-0000-0000-000052240000}"/>
    <cellStyle name="Normal 2 2 2 4 3 8" xfId="16424" xr:uid="{00000000-0005-0000-0000-000053240000}"/>
    <cellStyle name="Normal 2 2 2 4 4" xfId="211" xr:uid="{00000000-0005-0000-0000-000054240000}"/>
    <cellStyle name="Normal 2 2 2 4 4 2" xfId="555" xr:uid="{00000000-0005-0000-0000-000055240000}"/>
    <cellStyle name="Normal 2 2 2 4 4 2 2" xfId="1261" xr:uid="{00000000-0005-0000-0000-000056240000}"/>
    <cellStyle name="Normal 2 2 2 4 4 2 2 2" xfId="2671" xr:uid="{00000000-0005-0000-0000-000057240000}"/>
    <cellStyle name="Normal 2 2 2 4 4 2 2 2 2" xfId="5145" xr:uid="{00000000-0005-0000-0000-000058240000}"/>
    <cellStyle name="Normal 2 2 2 4 4 2 2 2 2 2" xfId="13291" xr:uid="{00000000-0005-0000-0000-000059240000}"/>
    <cellStyle name="Normal 2 2 2 4 4 2 2 2 2 2 2" xfId="29587" xr:uid="{00000000-0005-0000-0000-00005A240000}"/>
    <cellStyle name="Normal 2 2 2 4 4 2 2 2 2 3" xfId="21441" xr:uid="{00000000-0005-0000-0000-00005B240000}"/>
    <cellStyle name="Normal 2 2 2 4 4 2 2 2 3" xfId="7970" xr:uid="{00000000-0005-0000-0000-00005C240000}"/>
    <cellStyle name="Normal 2 2 2 4 4 2 2 2 3 2" xfId="16116" xr:uid="{00000000-0005-0000-0000-00005D240000}"/>
    <cellStyle name="Normal 2 2 2 4 4 2 2 2 3 2 2" xfId="32412" xr:uid="{00000000-0005-0000-0000-00005E240000}"/>
    <cellStyle name="Normal 2 2 2 4 4 2 2 2 3 3" xfId="24266" xr:uid="{00000000-0005-0000-0000-00005F240000}"/>
    <cellStyle name="Normal 2 2 2 4 4 2 2 2 4" xfId="10817" xr:uid="{00000000-0005-0000-0000-000060240000}"/>
    <cellStyle name="Normal 2 2 2 4 4 2 2 2 4 2" xfId="27113" xr:uid="{00000000-0005-0000-0000-000061240000}"/>
    <cellStyle name="Normal 2 2 2 4 4 2 2 2 5" xfId="18967" xr:uid="{00000000-0005-0000-0000-000062240000}"/>
    <cellStyle name="Normal 2 2 2 4 4 2 2 3" xfId="3927" xr:uid="{00000000-0005-0000-0000-000063240000}"/>
    <cellStyle name="Normal 2 2 2 4 4 2 2 3 2" xfId="12073" xr:uid="{00000000-0005-0000-0000-000064240000}"/>
    <cellStyle name="Normal 2 2 2 4 4 2 2 3 2 2" xfId="28369" xr:uid="{00000000-0005-0000-0000-000065240000}"/>
    <cellStyle name="Normal 2 2 2 4 4 2 2 3 3" xfId="20223" xr:uid="{00000000-0005-0000-0000-000066240000}"/>
    <cellStyle name="Normal 2 2 2 4 4 2 2 4" xfId="6560" xr:uid="{00000000-0005-0000-0000-000067240000}"/>
    <cellStyle name="Normal 2 2 2 4 4 2 2 4 2" xfId="14706" xr:uid="{00000000-0005-0000-0000-000068240000}"/>
    <cellStyle name="Normal 2 2 2 4 4 2 2 4 2 2" xfId="31002" xr:uid="{00000000-0005-0000-0000-000069240000}"/>
    <cellStyle name="Normal 2 2 2 4 4 2 2 4 3" xfId="22856" xr:uid="{00000000-0005-0000-0000-00006A240000}"/>
    <cellStyle name="Normal 2 2 2 4 4 2 2 5" xfId="9407" xr:uid="{00000000-0005-0000-0000-00006B240000}"/>
    <cellStyle name="Normal 2 2 2 4 4 2 2 5 2" xfId="25703" xr:uid="{00000000-0005-0000-0000-00006C240000}"/>
    <cellStyle name="Normal 2 2 2 4 4 2 2 6" xfId="17557" xr:uid="{00000000-0005-0000-0000-00006D240000}"/>
    <cellStyle name="Normal 2 2 2 4 4 2 3" xfId="1966" xr:uid="{00000000-0005-0000-0000-00006E240000}"/>
    <cellStyle name="Normal 2 2 2 4 4 2 3 2" xfId="4536" xr:uid="{00000000-0005-0000-0000-00006F240000}"/>
    <cellStyle name="Normal 2 2 2 4 4 2 3 2 2" xfId="12682" xr:uid="{00000000-0005-0000-0000-000070240000}"/>
    <cellStyle name="Normal 2 2 2 4 4 2 3 2 2 2" xfId="28978" xr:uid="{00000000-0005-0000-0000-000071240000}"/>
    <cellStyle name="Normal 2 2 2 4 4 2 3 2 3" xfId="20832" xr:uid="{00000000-0005-0000-0000-000072240000}"/>
    <cellStyle name="Normal 2 2 2 4 4 2 3 3" xfId="7265" xr:uid="{00000000-0005-0000-0000-000073240000}"/>
    <cellStyle name="Normal 2 2 2 4 4 2 3 3 2" xfId="15411" xr:uid="{00000000-0005-0000-0000-000074240000}"/>
    <cellStyle name="Normal 2 2 2 4 4 2 3 3 2 2" xfId="31707" xr:uid="{00000000-0005-0000-0000-000075240000}"/>
    <cellStyle name="Normal 2 2 2 4 4 2 3 3 3" xfId="23561" xr:uid="{00000000-0005-0000-0000-000076240000}"/>
    <cellStyle name="Normal 2 2 2 4 4 2 3 4" xfId="10112" xr:uid="{00000000-0005-0000-0000-000077240000}"/>
    <cellStyle name="Normal 2 2 2 4 4 2 3 4 2" xfId="26408" xr:uid="{00000000-0005-0000-0000-000078240000}"/>
    <cellStyle name="Normal 2 2 2 4 4 2 3 5" xfId="18262" xr:uid="{00000000-0005-0000-0000-000079240000}"/>
    <cellStyle name="Normal 2 2 2 4 4 2 4" xfId="3318" xr:uid="{00000000-0005-0000-0000-00007A240000}"/>
    <cellStyle name="Normal 2 2 2 4 4 2 4 2" xfId="11464" xr:uid="{00000000-0005-0000-0000-00007B240000}"/>
    <cellStyle name="Normal 2 2 2 4 4 2 4 2 2" xfId="27760" xr:uid="{00000000-0005-0000-0000-00007C240000}"/>
    <cellStyle name="Normal 2 2 2 4 4 2 4 3" xfId="19614" xr:uid="{00000000-0005-0000-0000-00007D240000}"/>
    <cellStyle name="Normal 2 2 2 4 4 2 5" xfId="5855" xr:uid="{00000000-0005-0000-0000-00007E240000}"/>
    <cellStyle name="Normal 2 2 2 4 4 2 5 2" xfId="14001" xr:uid="{00000000-0005-0000-0000-00007F240000}"/>
    <cellStyle name="Normal 2 2 2 4 4 2 5 2 2" xfId="30297" xr:uid="{00000000-0005-0000-0000-000080240000}"/>
    <cellStyle name="Normal 2 2 2 4 4 2 5 3" xfId="22151" xr:uid="{00000000-0005-0000-0000-000081240000}"/>
    <cellStyle name="Normal 2 2 2 4 4 2 6" xfId="8702" xr:uid="{00000000-0005-0000-0000-000082240000}"/>
    <cellStyle name="Normal 2 2 2 4 4 2 6 2" xfId="24998" xr:uid="{00000000-0005-0000-0000-000083240000}"/>
    <cellStyle name="Normal 2 2 2 4 4 2 7" xfId="16852" xr:uid="{00000000-0005-0000-0000-000084240000}"/>
    <cellStyle name="Normal 2 2 2 4 4 3" xfId="917" xr:uid="{00000000-0005-0000-0000-000085240000}"/>
    <cellStyle name="Normal 2 2 2 4 4 3 2" xfId="2327" xr:uid="{00000000-0005-0000-0000-000086240000}"/>
    <cellStyle name="Normal 2 2 2 4 4 3 2 2" xfId="4849" xr:uid="{00000000-0005-0000-0000-000087240000}"/>
    <cellStyle name="Normal 2 2 2 4 4 3 2 2 2" xfId="12995" xr:uid="{00000000-0005-0000-0000-000088240000}"/>
    <cellStyle name="Normal 2 2 2 4 4 3 2 2 2 2" xfId="29291" xr:uid="{00000000-0005-0000-0000-000089240000}"/>
    <cellStyle name="Normal 2 2 2 4 4 3 2 2 3" xfId="21145" xr:uid="{00000000-0005-0000-0000-00008A240000}"/>
    <cellStyle name="Normal 2 2 2 4 4 3 2 3" xfId="7626" xr:uid="{00000000-0005-0000-0000-00008B240000}"/>
    <cellStyle name="Normal 2 2 2 4 4 3 2 3 2" xfId="15772" xr:uid="{00000000-0005-0000-0000-00008C240000}"/>
    <cellStyle name="Normal 2 2 2 4 4 3 2 3 2 2" xfId="32068" xr:uid="{00000000-0005-0000-0000-00008D240000}"/>
    <cellStyle name="Normal 2 2 2 4 4 3 2 3 3" xfId="23922" xr:uid="{00000000-0005-0000-0000-00008E240000}"/>
    <cellStyle name="Normal 2 2 2 4 4 3 2 4" xfId="10473" xr:uid="{00000000-0005-0000-0000-00008F240000}"/>
    <cellStyle name="Normal 2 2 2 4 4 3 2 4 2" xfId="26769" xr:uid="{00000000-0005-0000-0000-000090240000}"/>
    <cellStyle name="Normal 2 2 2 4 4 3 2 5" xfId="18623" xr:uid="{00000000-0005-0000-0000-000091240000}"/>
    <cellStyle name="Normal 2 2 2 4 4 3 3" xfId="3631" xr:uid="{00000000-0005-0000-0000-000092240000}"/>
    <cellStyle name="Normal 2 2 2 4 4 3 3 2" xfId="11777" xr:uid="{00000000-0005-0000-0000-000093240000}"/>
    <cellStyle name="Normal 2 2 2 4 4 3 3 2 2" xfId="28073" xr:uid="{00000000-0005-0000-0000-000094240000}"/>
    <cellStyle name="Normal 2 2 2 4 4 3 3 3" xfId="19927" xr:uid="{00000000-0005-0000-0000-000095240000}"/>
    <cellStyle name="Normal 2 2 2 4 4 3 4" xfId="6216" xr:uid="{00000000-0005-0000-0000-000096240000}"/>
    <cellStyle name="Normal 2 2 2 4 4 3 4 2" xfId="14362" xr:uid="{00000000-0005-0000-0000-000097240000}"/>
    <cellStyle name="Normal 2 2 2 4 4 3 4 2 2" xfId="30658" xr:uid="{00000000-0005-0000-0000-000098240000}"/>
    <cellStyle name="Normal 2 2 2 4 4 3 4 3" xfId="22512" xr:uid="{00000000-0005-0000-0000-000099240000}"/>
    <cellStyle name="Normal 2 2 2 4 4 3 5" xfId="9063" xr:uid="{00000000-0005-0000-0000-00009A240000}"/>
    <cellStyle name="Normal 2 2 2 4 4 3 5 2" xfId="25359" xr:uid="{00000000-0005-0000-0000-00009B240000}"/>
    <cellStyle name="Normal 2 2 2 4 4 3 6" xfId="17213" xr:uid="{00000000-0005-0000-0000-00009C240000}"/>
    <cellStyle name="Normal 2 2 2 4 4 4" xfId="1622" xr:uid="{00000000-0005-0000-0000-00009D240000}"/>
    <cellStyle name="Normal 2 2 2 4 4 4 2" xfId="4240" xr:uid="{00000000-0005-0000-0000-00009E240000}"/>
    <cellStyle name="Normal 2 2 2 4 4 4 2 2" xfId="12386" xr:uid="{00000000-0005-0000-0000-00009F240000}"/>
    <cellStyle name="Normal 2 2 2 4 4 4 2 2 2" xfId="28682" xr:uid="{00000000-0005-0000-0000-0000A0240000}"/>
    <cellStyle name="Normal 2 2 2 4 4 4 2 3" xfId="20536" xr:uid="{00000000-0005-0000-0000-0000A1240000}"/>
    <cellStyle name="Normal 2 2 2 4 4 4 3" xfId="6921" xr:uid="{00000000-0005-0000-0000-0000A2240000}"/>
    <cellStyle name="Normal 2 2 2 4 4 4 3 2" xfId="15067" xr:uid="{00000000-0005-0000-0000-0000A3240000}"/>
    <cellStyle name="Normal 2 2 2 4 4 4 3 2 2" xfId="31363" xr:uid="{00000000-0005-0000-0000-0000A4240000}"/>
    <cellStyle name="Normal 2 2 2 4 4 4 3 3" xfId="23217" xr:uid="{00000000-0005-0000-0000-0000A5240000}"/>
    <cellStyle name="Normal 2 2 2 4 4 4 4" xfId="9768" xr:uid="{00000000-0005-0000-0000-0000A6240000}"/>
    <cellStyle name="Normal 2 2 2 4 4 4 4 2" xfId="26064" xr:uid="{00000000-0005-0000-0000-0000A7240000}"/>
    <cellStyle name="Normal 2 2 2 4 4 4 5" xfId="17918" xr:uid="{00000000-0005-0000-0000-0000A8240000}"/>
    <cellStyle name="Normal 2 2 2 4 4 5" xfId="3022" xr:uid="{00000000-0005-0000-0000-0000A9240000}"/>
    <cellStyle name="Normal 2 2 2 4 4 5 2" xfId="11168" xr:uid="{00000000-0005-0000-0000-0000AA240000}"/>
    <cellStyle name="Normal 2 2 2 4 4 5 2 2" xfId="27464" xr:uid="{00000000-0005-0000-0000-0000AB240000}"/>
    <cellStyle name="Normal 2 2 2 4 4 5 3" xfId="19318" xr:uid="{00000000-0005-0000-0000-0000AC240000}"/>
    <cellStyle name="Normal 2 2 2 4 4 6" xfId="5511" xr:uid="{00000000-0005-0000-0000-0000AD240000}"/>
    <cellStyle name="Normal 2 2 2 4 4 6 2" xfId="13657" xr:uid="{00000000-0005-0000-0000-0000AE240000}"/>
    <cellStyle name="Normal 2 2 2 4 4 6 2 2" xfId="29953" xr:uid="{00000000-0005-0000-0000-0000AF240000}"/>
    <cellStyle name="Normal 2 2 2 4 4 6 3" xfId="21807" xr:uid="{00000000-0005-0000-0000-0000B0240000}"/>
    <cellStyle name="Normal 2 2 2 4 4 7" xfId="8358" xr:uid="{00000000-0005-0000-0000-0000B1240000}"/>
    <cellStyle name="Normal 2 2 2 4 4 7 2" xfId="24654" xr:uid="{00000000-0005-0000-0000-0000B2240000}"/>
    <cellStyle name="Normal 2 2 2 4 4 8" xfId="16508" xr:uid="{00000000-0005-0000-0000-0000B3240000}"/>
    <cellStyle name="Normal 2 2 2 4 5" xfId="291" xr:uid="{00000000-0005-0000-0000-0000B4240000}"/>
    <cellStyle name="Normal 2 2 2 4 5 2" xfId="635" xr:uid="{00000000-0005-0000-0000-0000B5240000}"/>
    <cellStyle name="Normal 2 2 2 4 5 2 2" xfId="1341" xr:uid="{00000000-0005-0000-0000-0000B6240000}"/>
    <cellStyle name="Normal 2 2 2 4 5 2 2 2" xfId="2751" xr:uid="{00000000-0005-0000-0000-0000B7240000}"/>
    <cellStyle name="Normal 2 2 2 4 5 2 2 2 2" xfId="5219" xr:uid="{00000000-0005-0000-0000-0000B8240000}"/>
    <cellStyle name="Normal 2 2 2 4 5 2 2 2 2 2" xfId="13365" xr:uid="{00000000-0005-0000-0000-0000B9240000}"/>
    <cellStyle name="Normal 2 2 2 4 5 2 2 2 2 2 2" xfId="29661" xr:uid="{00000000-0005-0000-0000-0000BA240000}"/>
    <cellStyle name="Normal 2 2 2 4 5 2 2 2 2 3" xfId="21515" xr:uid="{00000000-0005-0000-0000-0000BB240000}"/>
    <cellStyle name="Normal 2 2 2 4 5 2 2 2 3" xfId="8050" xr:uid="{00000000-0005-0000-0000-0000BC240000}"/>
    <cellStyle name="Normal 2 2 2 4 5 2 2 2 3 2" xfId="16196" xr:uid="{00000000-0005-0000-0000-0000BD240000}"/>
    <cellStyle name="Normal 2 2 2 4 5 2 2 2 3 2 2" xfId="32492" xr:uid="{00000000-0005-0000-0000-0000BE240000}"/>
    <cellStyle name="Normal 2 2 2 4 5 2 2 2 3 3" xfId="24346" xr:uid="{00000000-0005-0000-0000-0000BF240000}"/>
    <cellStyle name="Normal 2 2 2 4 5 2 2 2 4" xfId="10897" xr:uid="{00000000-0005-0000-0000-0000C0240000}"/>
    <cellStyle name="Normal 2 2 2 4 5 2 2 2 4 2" xfId="27193" xr:uid="{00000000-0005-0000-0000-0000C1240000}"/>
    <cellStyle name="Normal 2 2 2 4 5 2 2 2 5" xfId="19047" xr:uid="{00000000-0005-0000-0000-0000C2240000}"/>
    <cellStyle name="Normal 2 2 2 4 5 2 2 3" xfId="4001" xr:uid="{00000000-0005-0000-0000-0000C3240000}"/>
    <cellStyle name="Normal 2 2 2 4 5 2 2 3 2" xfId="12147" xr:uid="{00000000-0005-0000-0000-0000C4240000}"/>
    <cellStyle name="Normal 2 2 2 4 5 2 2 3 2 2" xfId="28443" xr:uid="{00000000-0005-0000-0000-0000C5240000}"/>
    <cellStyle name="Normal 2 2 2 4 5 2 2 3 3" xfId="20297" xr:uid="{00000000-0005-0000-0000-0000C6240000}"/>
    <cellStyle name="Normal 2 2 2 4 5 2 2 4" xfId="6640" xr:uid="{00000000-0005-0000-0000-0000C7240000}"/>
    <cellStyle name="Normal 2 2 2 4 5 2 2 4 2" xfId="14786" xr:uid="{00000000-0005-0000-0000-0000C8240000}"/>
    <cellStyle name="Normal 2 2 2 4 5 2 2 4 2 2" xfId="31082" xr:uid="{00000000-0005-0000-0000-0000C9240000}"/>
    <cellStyle name="Normal 2 2 2 4 5 2 2 4 3" xfId="22936" xr:uid="{00000000-0005-0000-0000-0000CA240000}"/>
    <cellStyle name="Normal 2 2 2 4 5 2 2 5" xfId="9487" xr:uid="{00000000-0005-0000-0000-0000CB240000}"/>
    <cellStyle name="Normal 2 2 2 4 5 2 2 5 2" xfId="25783" xr:uid="{00000000-0005-0000-0000-0000CC240000}"/>
    <cellStyle name="Normal 2 2 2 4 5 2 2 6" xfId="17637" xr:uid="{00000000-0005-0000-0000-0000CD240000}"/>
    <cellStyle name="Normal 2 2 2 4 5 2 3" xfId="2046" xr:uid="{00000000-0005-0000-0000-0000CE240000}"/>
    <cellStyle name="Normal 2 2 2 4 5 2 3 2" xfId="4610" xr:uid="{00000000-0005-0000-0000-0000CF240000}"/>
    <cellStyle name="Normal 2 2 2 4 5 2 3 2 2" xfId="12756" xr:uid="{00000000-0005-0000-0000-0000D0240000}"/>
    <cellStyle name="Normal 2 2 2 4 5 2 3 2 2 2" xfId="29052" xr:uid="{00000000-0005-0000-0000-0000D1240000}"/>
    <cellStyle name="Normal 2 2 2 4 5 2 3 2 3" xfId="20906" xr:uid="{00000000-0005-0000-0000-0000D2240000}"/>
    <cellStyle name="Normal 2 2 2 4 5 2 3 3" xfId="7345" xr:uid="{00000000-0005-0000-0000-0000D3240000}"/>
    <cellStyle name="Normal 2 2 2 4 5 2 3 3 2" xfId="15491" xr:uid="{00000000-0005-0000-0000-0000D4240000}"/>
    <cellStyle name="Normal 2 2 2 4 5 2 3 3 2 2" xfId="31787" xr:uid="{00000000-0005-0000-0000-0000D5240000}"/>
    <cellStyle name="Normal 2 2 2 4 5 2 3 3 3" xfId="23641" xr:uid="{00000000-0005-0000-0000-0000D6240000}"/>
    <cellStyle name="Normal 2 2 2 4 5 2 3 4" xfId="10192" xr:uid="{00000000-0005-0000-0000-0000D7240000}"/>
    <cellStyle name="Normal 2 2 2 4 5 2 3 4 2" xfId="26488" xr:uid="{00000000-0005-0000-0000-0000D8240000}"/>
    <cellStyle name="Normal 2 2 2 4 5 2 3 5" xfId="18342" xr:uid="{00000000-0005-0000-0000-0000D9240000}"/>
    <cellStyle name="Normal 2 2 2 4 5 2 4" xfId="3392" xr:uid="{00000000-0005-0000-0000-0000DA240000}"/>
    <cellStyle name="Normal 2 2 2 4 5 2 4 2" xfId="11538" xr:uid="{00000000-0005-0000-0000-0000DB240000}"/>
    <cellStyle name="Normal 2 2 2 4 5 2 4 2 2" xfId="27834" xr:uid="{00000000-0005-0000-0000-0000DC240000}"/>
    <cellStyle name="Normal 2 2 2 4 5 2 4 3" xfId="19688" xr:uid="{00000000-0005-0000-0000-0000DD240000}"/>
    <cellStyle name="Normal 2 2 2 4 5 2 5" xfId="5935" xr:uid="{00000000-0005-0000-0000-0000DE240000}"/>
    <cellStyle name="Normal 2 2 2 4 5 2 5 2" xfId="14081" xr:uid="{00000000-0005-0000-0000-0000DF240000}"/>
    <cellStyle name="Normal 2 2 2 4 5 2 5 2 2" xfId="30377" xr:uid="{00000000-0005-0000-0000-0000E0240000}"/>
    <cellStyle name="Normal 2 2 2 4 5 2 5 3" xfId="22231" xr:uid="{00000000-0005-0000-0000-0000E1240000}"/>
    <cellStyle name="Normal 2 2 2 4 5 2 6" xfId="8782" xr:uid="{00000000-0005-0000-0000-0000E2240000}"/>
    <cellStyle name="Normal 2 2 2 4 5 2 6 2" xfId="25078" xr:uid="{00000000-0005-0000-0000-0000E3240000}"/>
    <cellStyle name="Normal 2 2 2 4 5 2 7" xfId="16932" xr:uid="{00000000-0005-0000-0000-0000E4240000}"/>
    <cellStyle name="Normal 2 2 2 4 5 3" xfId="997" xr:uid="{00000000-0005-0000-0000-0000E5240000}"/>
    <cellStyle name="Normal 2 2 2 4 5 3 2" xfId="2407" xr:uid="{00000000-0005-0000-0000-0000E6240000}"/>
    <cellStyle name="Normal 2 2 2 4 5 3 2 2" xfId="4923" xr:uid="{00000000-0005-0000-0000-0000E7240000}"/>
    <cellStyle name="Normal 2 2 2 4 5 3 2 2 2" xfId="13069" xr:uid="{00000000-0005-0000-0000-0000E8240000}"/>
    <cellStyle name="Normal 2 2 2 4 5 3 2 2 2 2" xfId="29365" xr:uid="{00000000-0005-0000-0000-0000E9240000}"/>
    <cellStyle name="Normal 2 2 2 4 5 3 2 2 3" xfId="21219" xr:uid="{00000000-0005-0000-0000-0000EA240000}"/>
    <cellStyle name="Normal 2 2 2 4 5 3 2 3" xfId="7706" xr:uid="{00000000-0005-0000-0000-0000EB240000}"/>
    <cellStyle name="Normal 2 2 2 4 5 3 2 3 2" xfId="15852" xr:uid="{00000000-0005-0000-0000-0000EC240000}"/>
    <cellStyle name="Normal 2 2 2 4 5 3 2 3 2 2" xfId="32148" xr:uid="{00000000-0005-0000-0000-0000ED240000}"/>
    <cellStyle name="Normal 2 2 2 4 5 3 2 3 3" xfId="24002" xr:uid="{00000000-0005-0000-0000-0000EE240000}"/>
    <cellStyle name="Normal 2 2 2 4 5 3 2 4" xfId="10553" xr:uid="{00000000-0005-0000-0000-0000EF240000}"/>
    <cellStyle name="Normal 2 2 2 4 5 3 2 4 2" xfId="26849" xr:uid="{00000000-0005-0000-0000-0000F0240000}"/>
    <cellStyle name="Normal 2 2 2 4 5 3 2 5" xfId="18703" xr:uid="{00000000-0005-0000-0000-0000F1240000}"/>
    <cellStyle name="Normal 2 2 2 4 5 3 3" xfId="3705" xr:uid="{00000000-0005-0000-0000-0000F2240000}"/>
    <cellStyle name="Normal 2 2 2 4 5 3 3 2" xfId="11851" xr:uid="{00000000-0005-0000-0000-0000F3240000}"/>
    <cellStyle name="Normal 2 2 2 4 5 3 3 2 2" xfId="28147" xr:uid="{00000000-0005-0000-0000-0000F4240000}"/>
    <cellStyle name="Normal 2 2 2 4 5 3 3 3" xfId="20001" xr:uid="{00000000-0005-0000-0000-0000F5240000}"/>
    <cellStyle name="Normal 2 2 2 4 5 3 4" xfId="6296" xr:uid="{00000000-0005-0000-0000-0000F6240000}"/>
    <cellStyle name="Normal 2 2 2 4 5 3 4 2" xfId="14442" xr:uid="{00000000-0005-0000-0000-0000F7240000}"/>
    <cellStyle name="Normal 2 2 2 4 5 3 4 2 2" xfId="30738" xr:uid="{00000000-0005-0000-0000-0000F8240000}"/>
    <cellStyle name="Normal 2 2 2 4 5 3 4 3" xfId="22592" xr:uid="{00000000-0005-0000-0000-0000F9240000}"/>
    <cellStyle name="Normal 2 2 2 4 5 3 5" xfId="9143" xr:uid="{00000000-0005-0000-0000-0000FA240000}"/>
    <cellStyle name="Normal 2 2 2 4 5 3 5 2" xfId="25439" xr:uid="{00000000-0005-0000-0000-0000FB240000}"/>
    <cellStyle name="Normal 2 2 2 4 5 3 6" xfId="17293" xr:uid="{00000000-0005-0000-0000-0000FC240000}"/>
    <cellStyle name="Normal 2 2 2 4 5 4" xfId="1702" xr:uid="{00000000-0005-0000-0000-0000FD240000}"/>
    <cellStyle name="Normal 2 2 2 4 5 4 2" xfId="4314" xr:uid="{00000000-0005-0000-0000-0000FE240000}"/>
    <cellStyle name="Normal 2 2 2 4 5 4 2 2" xfId="12460" xr:uid="{00000000-0005-0000-0000-0000FF240000}"/>
    <cellStyle name="Normal 2 2 2 4 5 4 2 2 2" xfId="28756" xr:uid="{00000000-0005-0000-0000-000000250000}"/>
    <cellStyle name="Normal 2 2 2 4 5 4 2 3" xfId="20610" xr:uid="{00000000-0005-0000-0000-000001250000}"/>
    <cellStyle name="Normal 2 2 2 4 5 4 3" xfId="7001" xr:uid="{00000000-0005-0000-0000-000002250000}"/>
    <cellStyle name="Normal 2 2 2 4 5 4 3 2" xfId="15147" xr:uid="{00000000-0005-0000-0000-000003250000}"/>
    <cellStyle name="Normal 2 2 2 4 5 4 3 2 2" xfId="31443" xr:uid="{00000000-0005-0000-0000-000004250000}"/>
    <cellStyle name="Normal 2 2 2 4 5 4 3 3" xfId="23297" xr:uid="{00000000-0005-0000-0000-000005250000}"/>
    <cellStyle name="Normal 2 2 2 4 5 4 4" xfId="9848" xr:uid="{00000000-0005-0000-0000-000006250000}"/>
    <cellStyle name="Normal 2 2 2 4 5 4 4 2" xfId="26144" xr:uid="{00000000-0005-0000-0000-000007250000}"/>
    <cellStyle name="Normal 2 2 2 4 5 4 5" xfId="17998" xr:uid="{00000000-0005-0000-0000-000008250000}"/>
    <cellStyle name="Normal 2 2 2 4 5 5" xfId="3096" xr:uid="{00000000-0005-0000-0000-000009250000}"/>
    <cellStyle name="Normal 2 2 2 4 5 5 2" xfId="11242" xr:uid="{00000000-0005-0000-0000-00000A250000}"/>
    <cellStyle name="Normal 2 2 2 4 5 5 2 2" xfId="27538" xr:uid="{00000000-0005-0000-0000-00000B250000}"/>
    <cellStyle name="Normal 2 2 2 4 5 5 3" xfId="19392" xr:uid="{00000000-0005-0000-0000-00000C250000}"/>
    <cellStyle name="Normal 2 2 2 4 5 6" xfId="5591" xr:uid="{00000000-0005-0000-0000-00000D250000}"/>
    <cellStyle name="Normal 2 2 2 4 5 6 2" xfId="13737" xr:uid="{00000000-0005-0000-0000-00000E250000}"/>
    <cellStyle name="Normal 2 2 2 4 5 6 2 2" xfId="30033" xr:uid="{00000000-0005-0000-0000-00000F250000}"/>
    <cellStyle name="Normal 2 2 2 4 5 6 3" xfId="21887" xr:uid="{00000000-0005-0000-0000-000010250000}"/>
    <cellStyle name="Normal 2 2 2 4 5 7" xfId="8438" xr:uid="{00000000-0005-0000-0000-000011250000}"/>
    <cellStyle name="Normal 2 2 2 4 5 7 2" xfId="24734" xr:uid="{00000000-0005-0000-0000-000012250000}"/>
    <cellStyle name="Normal 2 2 2 4 5 8" xfId="16588" xr:uid="{00000000-0005-0000-0000-000013250000}"/>
    <cellStyle name="Normal 2 2 2 4 6" xfId="381" xr:uid="{00000000-0005-0000-0000-000014250000}"/>
    <cellStyle name="Normal 2 2 2 4 6 2" xfId="1087" xr:uid="{00000000-0005-0000-0000-000015250000}"/>
    <cellStyle name="Normal 2 2 2 4 6 2 2" xfId="2497" xr:uid="{00000000-0005-0000-0000-000016250000}"/>
    <cellStyle name="Normal 2 2 2 4 6 2 2 2" xfId="4997" xr:uid="{00000000-0005-0000-0000-000017250000}"/>
    <cellStyle name="Normal 2 2 2 4 6 2 2 2 2" xfId="13143" xr:uid="{00000000-0005-0000-0000-000018250000}"/>
    <cellStyle name="Normal 2 2 2 4 6 2 2 2 2 2" xfId="29439" xr:uid="{00000000-0005-0000-0000-000019250000}"/>
    <cellStyle name="Normal 2 2 2 4 6 2 2 2 3" xfId="21293" xr:uid="{00000000-0005-0000-0000-00001A250000}"/>
    <cellStyle name="Normal 2 2 2 4 6 2 2 3" xfId="7796" xr:uid="{00000000-0005-0000-0000-00001B250000}"/>
    <cellStyle name="Normal 2 2 2 4 6 2 2 3 2" xfId="15942" xr:uid="{00000000-0005-0000-0000-00001C250000}"/>
    <cellStyle name="Normal 2 2 2 4 6 2 2 3 2 2" xfId="32238" xr:uid="{00000000-0005-0000-0000-00001D250000}"/>
    <cellStyle name="Normal 2 2 2 4 6 2 2 3 3" xfId="24092" xr:uid="{00000000-0005-0000-0000-00001E250000}"/>
    <cellStyle name="Normal 2 2 2 4 6 2 2 4" xfId="10643" xr:uid="{00000000-0005-0000-0000-00001F250000}"/>
    <cellStyle name="Normal 2 2 2 4 6 2 2 4 2" xfId="26939" xr:uid="{00000000-0005-0000-0000-000020250000}"/>
    <cellStyle name="Normal 2 2 2 4 6 2 2 5" xfId="18793" xr:uid="{00000000-0005-0000-0000-000021250000}"/>
    <cellStyle name="Normal 2 2 2 4 6 2 3" xfId="3779" xr:uid="{00000000-0005-0000-0000-000022250000}"/>
    <cellStyle name="Normal 2 2 2 4 6 2 3 2" xfId="11925" xr:uid="{00000000-0005-0000-0000-000023250000}"/>
    <cellStyle name="Normal 2 2 2 4 6 2 3 2 2" xfId="28221" xr:uid="{00000000-0005-0000-0000-000024250000}"/>
    <cellStyle name="Normal 2 2 2 4 6 2 3 3" xfId="20075" xr:uid="{00000000-0005-0000-0000-000025250000}"/>
    <cellStyle name="Normal 2 2 2 4 6 2 4" xfId="6386" xr:uid="{00000000-0005-0000-0000-000026250000}"/>
    <cellStyle name="Normal 2 2 2 4 6 2 4 2" xfId="14532" xr:uid="{00000000-0005-0000-0000-000027250000}"/>
    <cellStyle name="Normal 2 2 2 4 6 2 4 2 2" xfId="30828" xr:uid="{00000000-0005-0000-0000-000028250000}"/>
    <cellStyle name="Normal 2 2 2 4 6 2 4 3" xfId="22682" xr:uid="{00000000-0005-0000-0000-000029250000}"/>
    <cellStyle name="Normal 2 2 2 4 6 2 5" xfId="9233" xr:uid="{00000000-0005-0000-0000-00002A250000}"/>
    <cellStyle name="Normal 2 2 2 4 6 2 5 2" xfId="25529" xr:uid="{00000000-0005-0000-0000-00002B250000}"/>
    <cellStyle name="Normal 2 2 2 4 6 2 6" xfId="17383" xr:uid="{00000000-0005-0000-0000-00002C250000}"/>
    <cellStyle name="Normal 2 2 2 4 6 3" xfId="1792" xr:uid="{00000000-0005-0000-0000-00002D250000}"/>
    <cellStyle name="Normal 2 2 2 4 6 3 2" xfId="4388" xr:uid="{00000000-0005-0000-0000-00002E250000}"/>
    <cellStyle name="Normal 2 2 2 4 6 3 2 2" xfId="12534" xr:uid="{00000000-0005-0000-0000-00002F250000}"/>
    <cellStyle name="Normal 2 2 2 4 6 3 2 2 2" xfId="28830" xr:uid="{00000000-0005-0000-0000-000030250000}"/>
    <cellStyle name="Normal 2 2 2 4 6 3 2 3" xfId="20684" xr:uid="{00000000-0005-0000-0000-000031250000}"/>
    <cellStyle name="Normal 2 2 2 4 6 3 3" xfId="7091" xr:uid="{00000000-0005-0000-0000-000032250000}"/>
    <cellStyle name="Normal 2 2 2 4 6 3 3 2" xfId="15237" xr:uid="{00000000-0005-0000-0000-000033250000}"/>
    <cellStyle name="Normal 2 2 2 4 6 3 3 2 2" xfId="31533" xr:uid="{00000000-0005-0000-0000-000034250000}"/>
    <cellStyle name="Normal 2 2 2 4 6 3 3 3" xfId="23387" xr:uid="{00000000-0005-0000-0000-000035250000}"/>
    <cellStyle name="Normal 2 2 2 4 6 3 4" xfId="9938" xr:uid="{00000000-0005-0000-0000-000036250000}"/>
    <cellStyle name="Normal 2 2 2 4 6 3 4 2" xfId="26234" xr:uid="{00000000-0005-0000-0000-000037250000}"/>
    <cellStyle name="Normal 2 2 2 4 6 3 5" xfId="18088" xr:uid="{00000000-0005-0000-0000-000038250000}"/>
    <cellStyle name="Normal 2 2 2 4 6 4" xfId="3170" xr:uid="{00000000-0005-0000-0000-000039250000}"/>
    <cellStyle name="Normal 2 2 2 4 6 4 2" xfId="11316" xr:uid="{00000000-0005-0000-0000-00003A250000}"/>
    <cellStyle name="Normal 2 2 2 4 6 4 2 2" xfId="27612" xr:uid="{00000000-0005-0000-0000-00003B250000}"/>
    <cellStyle name="Normal 2 2 2 4 6 4 3" xfId="19466" xr:uid="{00000000-0005-0000-0000-00003C250000}"/>
    <cellStyle name="Normal 2 2 2 4 6 5" xfId="5681" xr:uid="{00000000-0005-0000-0000-00003D250000}"/>
    <cellStyle name="Normal 2 2 2 4 6 5 2" xfId="13827" xr:uid="{00000000-0005-0000-0000-00003E250000}"/>
    <cellStyle name="Normal 2 2 2 4 6 5 2 2" xfId="30123" xr:uid="{00000000-0005-0000-0000-00003F250000}"/>
    <cellStyle name="Normal 2 2 2 4 6 5 3" xfId="21977" xr:uid="{00000000-0005-0000-0000-000040250000}"/>
    <cellStyle name="Normal 2 2 2 4 6 6" xfId="8528" xr:uid="{00000000-0005-0000-0000-000041250000}"/>
    <cellStyle name="Normal 2 2 2 4 6 6 2" xfId="24824" xr:uid="{00000000-0005-0000-0000-000042250000}"/>
    <cellStyle name="Normal 2 2 2 4 6 7" xfId="16678" xr:uid="{00000000-0005-0000-0000-000043250000}"/>
    <cellStyle name="Normal 2 2 2 4 7" xfId="743" xr:uid="{00000000-0005-0000-0000-000044250000}"/>
    <cellStyle name="Normal 2 2 2 4 7 2" xfId="2153" xr:uid="{00000000-0005-0000-0000-000045250000}"/>
    <cellStyle name="Normal 2 2 2 4 7 2 2" xfId="4701" xr:uid="{00000000-0005-0000-0000-000046250000}"/>
    <cellStyle name="Normal 2 2 2 4 7 2 2 2" xfId="12847" xr:uid="{00000000-0005-0000-0000-000047250000}"/>
    <cellStyle name="Normal 2 2 2 4 7 2 2 2 2" xfId="29143" xr:uid="{00000000-0005-0000-0000-000048250000}"/>
    <cellStyle name="Normal 2 2 2 4 7 2 2 3" xfId="20997" xr:uid="{00000000-0005-0000-0000-000049250000}"/>
    <cellStyle name="Normal 2 2 2 4 7 2 3" xfId="7452" xr:uid="{00000000-0005-0000-0000-00004A250000}"/>
    <cellStyle name="Normal 2 2 2 4 7 2 3 2" xfId="15598" xr:uid="{00000000-0005-0000-0000-00004B250000}"/>
    <cellStyle name="Normal 2 2 2 4 7 2 3 2 2" xfId="31894" xr:uid="{00000000-0005-0000-0000-00004C250000}"/>
    <cellStyle name="Normal 2 2 2 4 7 2 3 3" xfId="23748" xr:uid="{00000000-0005-0000-0000-00004D250000}"/>
    <cellStyle name="Normal 2 2 2 4 7 2 4" xfId="10299" xr:uid="{00000000-0005-0000-0000-00004E250000}"/>
    <cellStyle name="Normal 2 2 2 4 7 2 4 2" xfId="26595" xr:uid="{00000000-0005-0000-0000-00004F250000}"/>
    <cellStyle name="Normal 2 2 2 4 7 2 5" xfId="18449" xr:uid="{00000000-0005-0000-0000-000050250000}"/>
    <cellStyle name="Normal 2 2 2 4 7 3" xfId="3483" xr:uid="{00000000-0005-0000-0000-000051250000}"/>
    <cellStyle name="Normal 2 2 2 4 7 3 2" xfId="11629" xr:uid="{00000000-0005-0000-0000-000052250000}"/>
    <cellStyle name="Normal 2 2 2 4 7 3 2 2" xfId="27925" xr:uid="{00000000-0005-0000-0000-000053250000}"/>
    <cellStyle name="Normal 2 2 2 4 7 3 3" xfId="19779" xr:uid="{00000000-0005-0000-0000-000054250000}"/>
    <cellStyle name="Normal 2 2 2 4 7 4" xfId="6042" xr:uid="{00000000-0005-0000-0000-000055250000}"/>
    <cellStyle name="Normal 2 2 2 4 7 4 2" xfId="14188" xr:uid="{00000000-0005-0000-0000-000056250000}"/>
    <cellStyle name="Normal 2 2 2 4 7 4 2 2" xfId="30484" xr:uid="{00000000-0005-0000-0000-000057250000}"/>
    <cellStyle name="Normal 2 2 2 4 7 4 3" xfId="22338" xr:uid="{00000000-0005-0000-0000-000058250000}"/>
    <cellStyle name="Normal 2 2 2 4 7 5" xfId="8889" xr:uid="{00000000-0005-0000-0000-000059250000}"/>
    <cellStyle name="Normal 2 2 2 4 7 5 2" xfId="25185" xr:uid="{00000000-0005-0000-0000-00005A250000}"/>
    <cellStyle name="Normal 2 2 2 4 7 6" xfId="17039" xr:uid="{00000000-0005-0000-0000-00005B250000}"/>
    <cellStyle name="Normal 2 2 2 4 8" xfId="1448" xr:uid="{00000000-0005-0000-0000-00005C250000}"/>
    <cellStyle name="Normal 2 2 2 4 8 2" xfId="4092" xr:uid="{00000000-0005-0000-0000-00005D250000}"/>
    <cellStyle name="Normal 2 2 2 4 8 2 2" xfId="12238" xr:uid="{00000000-0005-0000-0000-00005E250000}"/>
    <cellStyle name="Normal 2 2 2 4 8 2 2 2" xfId="28534" xr:uid="{00000000-0005-0000-0000-00005F250000}"/>
    <cellStyle name="Normal 2 2 2 4 8 2 3" xfId="20388" xr:uid="{00000000-0005-0000-0000-000060250000}"/>
    <cellStyle name="Normal 2 2 2 4 8 3" xfId="6747" xr:uid="{00000000-0005-0000-0000-000061250000}"/>
    <cellStyle name="Normal 2 2 2 4 8 3 2" xfId="14893" xr:uid="{00000000-0005-0000-0000-000062250000}"/>
    <cellStyle name="Normal 2 2 2 4 8 3 2 2" xfId="31189" xr:uid="{00000000-0005-0000-0000-000063250000}"/>
    <cellStyle name="Normal 2 2 2 4 8 3 3" xfId="23043" xr:uid="{00000000-0005-0000-0000-000064250000}"/>
    <cellStyle name="Normal 2 2 2 4 8 4" xfId="9594" xr:uid="{00000000-0005-0000-0000-000065250000}"/>
    <cellStyle name="Normal 2 2 2 4 8 4 2" xfId="25890" xr:uid="{00000000-0005-0000-0000-000066250000}"/>
    <cellStyle name="Normal 2 2 2 4 8 5" xfId="17744" xr:uid="{00000000-0005-0000-0000-000067250000}"/>
    <cellStyle name="Normal 2 2 2 4 9" xfId="2874" xr:uid="{00000000-0005-0000-0000-000068250000}"/>
    <cellStyle name="Normal 2 2 2 4 9 2" xfId="11020" xr:uid="{00000000-0005-0000-0000-000069250000}"/>
    <cellStyle name="Normal 2 2 2 4 9 2 2" xfId="27316" xr:uid="{00000000-0005-0000-0000-00006A250000}"/>
    <cellStyle name="Normal 2 2 2 4 9 3" xfId="19170" xr:uid="{00000000-0005-0000-0000-00006B250000}"/>
    <cellStyle name="Normal 2 2 2 5" xfId="59" xr:uid="{00000000-0005-0000-0000-00006C250000}"/>
    <cellStyle name="Normal 2 2 2 5 10" xfId="8206" xr:uid="{00000000-0005-0000-0000-00006D250000}"/>
    <cellStyle name="Normal 2 2 2 5 10 2" xfId="24502" xr:uid="{00000000-0005-0000-0000-00006E250000}"/>
    <cellStyle name="Normal 2 2 2 5 11" xfId="16356" xr:uid="{00000000-0005-0000-0000-00006F250000}"/>
    <cellStyle name="Normal 2 2 2 5 2" xfId="149" xr:uid="{00000000-0005-0000-0000-000070250000}"/>
    <cellStyle name="Normal 2 2 2 5 2 2" xfId="493" xr:uid="{00000000-0005-0000-0000-000071250000}"/>
    <cellStyle name="Normal 2 2 2 5 2 2 2" xfId="1199" xr:uid="{00000000-0005-0000-0000-000072250000}"/>
    <cellStyle name="Normal 2 2 2 5 2 2 2 2" xfId="2609" xr:uid="{00000000-0005-0000-0000-000073250000}"/>
    <cellStyle name="Normal 2 2 2 5 2 2 2 2 2" xfId="5089" xr:uid="{00000000-0005-0000-0000-000074250000}"/>
    <cellStyle name="Normal 2 2 2 5 2 2 2 2 2 2" xfId="13235" xr:uid="{00000000-0005-0000-0000-000075250000}"/>
    <cellStyle name="Normal 2 2 2 5 2 2 2 2 2 2 2" xfId="29531" xr:uid="{00000000-0005-0000-0000-000076250000}"/>
    <cellStyle name="Normal 2 2 2 5 2 2 2 2 2 3" xfId="21385" xr:uid="{00000000-0005-0000-0000-000077250000}"/>
    <cellStyle name="Normal 2 2 2 5 2 2 2 2 3" xfId="7908" xr:uid="{00000000-0005-0000-0000-000078250000}"/>
    <cellStyle name="Normal 2 2 2 5 2 2 2 2 3 2" xfId="16054" xr:uid="{00000000-0005-0000-0000-000079250000}"/>
    <cellStyle name="Normal 2 2 2 5 2 2 2 2 3 2 2" xfId="32350" xr:uid="{00000000-0005-0000-0000-00007A250000}"/>
    <cellStyle name="Normal 2 2 2 5 2 2 2 2 3 3" xfId="24204" xr:uid="{00000000-0005-0000-0000-00007B250000}"/>
    <cellStyle name="Normal 2 2 2 5 2 2 2 2 4" xfId="10755" xr:uid="{00000000-0005-0000-0000-00007C250000}"/>
    <cellStyle name="Normal 2 2 2 5 2 2 2 2 4 2" xfId="27051" xr:uid="{00000000-0005-0000-0000-00007D250000}"/>
    <cellStyle name="Normal 2 2 2 5 2 2 2 2 5" xfId="18905" xr:uid="{00000000-0005-0000-0000-00007E250000}"/>
    <cellStyle name="Normal 2 2 2 5 2 2 2 3" xfId="3871" xr:uid="{00000000-0005-0000-0000-00007F250000}"/>
    <cellStyle name="Normal 2 2 2 5 2 2 2 3 2" xfId="12017" xr:uid="{00000000-0005-0000-0000-000080250000}"/>
    <cellStyle name="Normal 2 2 2 5 2 2 2 3 2 2" xfId="28313" xr:uid="{00000000-0005-0000-0000-000081250000}"/>
    <cellStyle name="Normal 2 2 2 5 2 2 2 3 3" xfId="20167" xr:uid="{00000000-0005-0000-0000-000082250000}"/>
    <cellStyle name="Normal 2 2 2 5 2 2 2 4" xfId="6498" xr:uid="{00000000-0005-0000-0000-000083250000}"/>
    <cellStyle name="Normal 2 2 2 5 2 2 2 4 2" xfId="14644" xr:uid="{00000000-0005-0000-0000-000084250000}"/>
    <cellStyle name="Normal 2 2 2 5 2 2 2 4 2 2" xfId="30940" xr:uid="{00000000-0005-0000-0000-000085250000}"/>
    <cellStyle name="Normal 2 2 2 5 2 2 2 4 3" xfId="22794" xr:uid="{00000000-0005-0000-0000-000086250000}"/>
    <cellStyle name="Normal 2 2 2 5 2 2 2 5" xfId="9345" xr:uid="{00000000-0005-0000-0000-000087250000}"/>
    <cellStyle name="Normal 2 2 2 5 2 2 2 5 2" xfId="25641" xr:uid="{00000000-0005-0000-0000-000088250000}"/>
    <cellStyle name="Normal 2 2 2 5 2 2 2 6" xfId="17495" xr:uid="{00000000-0005-0000-0000-000089250000}"/>
    <cellStyle name="Normal 2 2 2 5 2 2 3" xfId="1904" xr:uid="{00000000-0005-0000-0000-00008A250000}"/>
    <cellStyle name="Normal 2 2 2 5 2 2 3 2" xfId="4480" xr:uid="{00000000-0005-0000-0000-00008B250000}"/>
    <cellStyle name="Normal 2 2 2 5 2 2 3 2 2" xfId="12626" xr:uid="{00000000-0005-0000-0000-00008C250000}"/>
    <cellStyle name="Normal 2 2 2 5 2 2 3 2 2 2" xfId="28922" xr:uid="{00000000-0005-0000-0000-00008D250000}"/>
    <cellStyle name="Normal 2 2 2 5 2 2 3 2 3" xfId="20776" xr:uid="{00000000-0005-0000-0000-00008E250000}"/>
    <cellStyle name="Normal 2 2 2 5 2 2 3 3" xfId="7203" xr:uid="{00000000-0005-0000-0000-00008F250000}"/>
    <cellStyle name="Normal 2 2 2 5 2 2 3 3 2" xfId="15349" xr:uid="{00000000-0005-0000-0000-000090250000}"/>
    <cellStyle name="Normal 2 2 2 5 2 2 3 3 2 2" xfId="31645" xr:uid="{00000000-0005-0000-0000-000091250000}"/>
    <cellStyle name="Normal 2 2 2 5 2 2 3 3 3" xfId="23499" xr:uid="{00000000-0005-0000-0000-000092250000}"/>
    <cellStyle name="Normal 2 2 2 5 2 2 3 4" xfId="10050" xr:uid="{00000000-0005-0000-0000-000093250000}"/>
    <cellStyle name="Normal 2 2 2 5 2 2 3 4 2" xfId="26346" xr:uid="{00000000-0005-0000-0000-000094250000}"/>
    <cellStyle name="Normal 2 2 2 5 2 2 3 5" xfId="18200" xr:uid="{00000000-0005-0000-0000-000095250000}"/>
    <cellStyle name="Normal 2 2 2 5 2 2 4" xfId="3262" xr:uid="{00000000-0005-0000-0000-000096250000}"/>
    <cellStyle name="Normal 2 2 2 5 2 2 4 2" xfId="11408" xr:uid="{00000000-0005-0000-0000-000097250000}"/>
    <cellStyle name="Normal 2 2 2 5 2 2 4 2 2" xfId="27704" xr:uid="{00000000-0005-0000-0000-000098250000}"/>
    <cellStyle name="Normal 2 2 2 5 2 2 4 3" xfId="19558" xr:uid="{00000000-0005-0000-0000-000099250000}"/>
    <cellStyle name="Normal 2 2 2 5 2 2 5" xfId="5793" xr:uid="{00000000-0005-0000-0000-00009A250000}"/>
    <cellStyle name="Normal 2 2 2 5 2 2 5 2" xfId="13939" xr:uid="{00000000-0005-0000-0000-00009B250000}"/>
    <cellStyle name="Normal 2 2 2 5 2 2 5 2 2" xfId="30235" xr:uid="{00000000-0005-0000-0000-00009C250000}"/>
    <cellStyle name="Normal 2 2 2 5 2 2 5 3" xfId="22089" xr:uid="{00000000-0005-0000-0000-00009D250000}"/>
    <cellStyle name="Normal 2 2 2 5 2 2 6" xfId="8640" xr:uid="{00000000-0005-0000-0000-00009E250000}"/>
    <cellStyle name="Normal 2 2 2 5 2 2 6 2" xfId="24936" xr:uid="{00000000-0005-0000-0000-00009F250000}"/>
    <cellStyle name="Normal 2 2 2 5 2 2 7" xfId="16790" xr:uid="{00000000-0005-0000-0000-0000A0250000}"/>
    <cellStyle name="Normal 2 2 2 5 2 3" xfId="855" xr:uid="{00000000-0005-0000-0000-0000A1250000}"/>
    <cellStyle name="Normal 2 2 2 5 2 3 2" xfId="2265" xr:uid="{00000000-0005-0000-0000-0000A2250000}"/>
    <cellStyle name="Normal 2 2 2 5 2 3 2 2" xfId="4793" xr:uid="{00000000-0005-0000-0000-0000A3250000}"/>
    <cellStyle name="Normal 2 2 2 5 2 3 2 2 2" xfId="12939" xr:uid="{00000000-0005-0000-0000-0000A4250000}"/>
    <cellStyle name="Normal 2 2 2 5 2 3 2 2 2 2" xfId="29235" xr:uid="{00000000-0005-0000-0000-0000A5250000}"/>
    <cellStyle name="Normal 2 2 2 5 2 3 2 2 3" xfId="21089" xr:uid="{00000000-0005-0000-0000-0000A6250000}"/>
    <cellStyle name="Normal 2 2 2 5 2 3 2 3" xfId="7564" xr:uid="{00000000-0005-0000-0000-0000A7250000}"/>
    <cellStyle name="Normal 2 2 2 5 2 3 2 3 2" xfId="15710" xr:uid="{00000000-0005-0000-0000-0000A8250000}"/>
    <cellStyle name="Normal 2 2 2 5 2 3 2 3 2 2" xfId="32006" xr:uid="{00000000-0005-0000-0000-0000A9250000}"/>
    <cellStyle name="Normal 2 2 2 5 2 3 2 3 3" xfId="23860" xr:uid="{00000000-0005-0000-0000-0000AA250000}"/>
    <cellStyle name="Normal 2 2 2 5 2 3 2 4" xfId="10411" xr:uid="{00000000-0005-0000-0000-0000AB250000}"/>
    <cellStyle name="Normal 2 2 2 5 2 3 2 4 2" xfId="26707" xr:uid="{00000000-0005-0000-0000-0000AC250000}"/>
    <cellStyle name="Normal 2 2 2 5 2 3 2 5" xfId="18561" xr:uid="{00000000-0005-0000-0000-0000AD250000}"/>
    <cellStyle name="Normal 2 2 2 5 2 3 3" xfId="3575" xr:uid="{00000000-0005-0000-0000-0000AE250000}"/>
    <cellStyle name="Normal 2 2 2 5 2 3 3 2" xfId="11721" xr:uid="{00000000-0005-0000-0000-0000AF250000}"/>
    <cellStyle name="Normal 2 2 2 5 2 3 3 2 2" xfId="28017" xr:uid="{00000000-0005-0000-0000-0000B0250000}"/>
    <cellStyle name="Normal 2 2 2 5 2 3 3 3" xfId="19871" xr:uid="{00000000-0005-0000-0000-0000B1250000}"/>
    <cellStyle name="Normal 2 2 2 5 2 3 4" xfId="6154" xr:uid="{00000000-0005-0000-0000-0000B2250000}"/>
    <cellStyle name="Normal 2 2 2 5 2 3 4 2" xfId="14300" xr:uid="{00000000-0005-0000-0000-0000B3250000}"/>
    <cellStyle name="Normal 2 2 2 5 2 3 4 2 2" xfId="30596" xr:uid="{00000000-0005-0000-0000-0000B4250000}"/>
    <cellStyle name="Normal 2 2 2 5 2 3 4 3" xfId="22450" xr:uid="{00000000-0005-0000-0000-0000B5250000}"/>
    <cellStyle name="Normal 2 2 2 5 2 3 5" xfId="9001" xr:uid="{00000000-0005-0000-0000-0000B6250000}"/>
    <cellStyle name="Normal 2 2 2 5 2 3 5 2" xfId="25297" xr:uid="{00000000-0005-0000-0000-0000B7250000}"/>
    <cellStyle name="Normal 2 2 2 5 2 3 6" xfId="17151" xr:uid="{00000000-0005-0000-0000-0000B8250000}"/>
    <cellStyle name="Normal 2 2 2 5 2 4" xfId="1560" xr:uid="{00000000-0005-0000-0000-0000B9250000}"/>
    <cellStyle name="Normal 2 2 2 5 2 4 2" xfId="4184" xr:uid="{00000000-0005-0000-0000-0000BA250000}"/>
    <cellStyle name="Normal 2 2 2 5 2 4 2 2" xfId="12330" xr:uid="{00000000-0005-0000-0000-0000BB250000}"/>
    <cellStyle name="Normal 2 2 2 5 2 4 2 2 2" xfId="28626" xr:uid="{00000000-0005-0000-0000-0000BC250000}"/>
    <cellStyle name="Normal 2 2 2 5 2 4 2 3" xfId="20480" xr:uid="{00000000-0005-0000-0000-0000BD250000}"/>
    <cellStyle name="Normal 2 2 2 5 2 4 3" xfId="6859" xr:uid="{00000000-0005-0000-0000-0000BE250000}"/>
    <cellStyle name="Normal 2 2 2 5 2 4 3 2" xfId="15005" xr:uid="{00000000-0005-0000-0000-0000BF250000}"/>
    <cellStyle name="Normal 2 2 2 5 2 4 3 2 2" xfId="31301" xr:uid="{00000000-0005-0000-0000-0000C0250000}"/>
    <cellStyle name="Normal 2 2 2 5 2 4 3 3" xfId="23155" xr:uid="{00000000-0005-0000-0000-0000C1250000}"/>
    <cellStyle name="Normal 2 2 2 5 2 4 4" xfId="9706" xr:uid="{00000000-0005-0000-0000-0000C2250000}"/>
    <cellStyle name="Normal 2 2 2 5 2 4 4 2" xfId="26002" xr:uid="{00000000-0005-0000-0000-0000C3250000}"/>
    <cellStyle name="Normal 2 2 2 5 2 4 5" xfId="17856" xr:uid="{00000000-0005-0000-0000-0000C4250000}"/>
    <cellStyle name="Normal 2 2 2 5 2 5" xfId="2966" xr:uid="{00000000-0005-0000-0000-0000C5250000}"/>
    <cellStyle name="Normal 2 2 2 5 2 5 2" xfId="11112" xr:uid="{00000000-0005-0000-0000-0000C6250000}"/>
    <cellStyle name="Normal 2 2 2 5 2 5 2 2" xfId="27408" xr:uid="{00000000-0005-0000-0000-0000C7250000}"/>
    <cellStyle name="Normal 2 2 2 5 2 5 3" xfId="19262" xr:uid="{00000000-0005-0000-0000-0000C8250000}"/>
    <cellStyle name="Normal 2 2 2 5 2 6" xfId="5449" xr:uid="{00000000-0005-0000-0000-0000C9250000}"/>
    <cellStyle name="Normal 2 2 2 5 2 6 2" xfId="13595" xr:uid="{00000000-0005-0000-0000-0000CA250000}"/>
    <cellStyle name="Normal 2 2 2 5 2 6 2 2" xfId="29891" xr:uid="{00000000-0005-0000-0000-0000CB250000}"/>
    <cellStyle name="Normal 2 2 2 5 2 6 3" xfId="21745" xr:uid="{00000000-0005-0000-0000-0000CC250000}"/>
    <cellStyle name="Normal 2 2 2 5 2 7" xfId="8296" xr:uid="{00000000-0005-0000-0000-0000CD250000}"/>
    <cellStyle name="Normal 2 2 2 5 2 7 2" xfId="24592" xr:uid="{00000000-0005-0000-0000-0000CE250000}"/>
    <cellStyle name="Normal 2 2 2 5 2 8" xfId="16446" xr:uid="{00000000-0005-0000-0000-0000CF250000}"/>
    <cellStyle name="Normal 2 2 2 5 3" xfId="229" xr:uid="{00000000-0005-0000-0000-0000D0250000}"/>
    <cellStyle name="Normal 2 2 2 5 3 2" xfId="573" xr:uid="{00000000-0005-0000-0000-0000D1250000}"/>
    <cellStyle name="Normal 2 2 2 5 3 2 2" xfId="1279" xr:uid="{00000000-0005-0000-0000-0000D2250000}"/>
    <cellStyle name="Normal 2 2 2 5 3 2 2 2" xfId="2689" xr:uid="{00000000-0005-0000-0000-0000D3250000}"/>
    <cellStyle name="Normal 2 2 2 5 3 2 2 2 2" xfId="5163" xr:uid="{00000000-0005-0000-0000-0000D4250000}"/>
    <cellStyle name="Normal 2 2 2 5 3 2 2 2 2 2" xfId="13309" xr:uid="{00000000-0005-0000-0000-0000D5250000}"/>
    <cellStyle name="Normal 2 2 2 5 3 2 2 2 2 2 2" xfId="29605" xr:uid="{00000000-0005-0000-0000-0000D6250000}"/>
    <cellStyle name="Normal 2 2 2 5 3 2 2 2 2 3" xfId="21459" xr:uid="{00000000-0005-0000-0000-0000D7250000}"/>
    <cellStyle name="Normal 2 2 2 5 3 2 2 2 3" xfId="7988" xr:uid="{00000000-0005-0000-0000-0000D8250000}"/>
    <cellStyle name="Normal 2 2 2 5 3 2 2 2 3 2" xfId="16134" xr:uid="{00000000-0005-0000-0000-0000D9250000}"/>
    <cellStyle name="Normal 2 2 2 5 3 2 2 2 3 2 2" xfId="32430" xr:uid="{00000000-0005-0000-0000-0000DA250000}"/>
    <cellStyle name="Normal 2 2 2 5 3 2 2 2 3 3" xfId="24284" xr:uid="{00000000-0005-0000-0000-0000DB250000}"/>
    <cellStyle name="Normal 2 2 2 5 3 2 2 2 4" xfId="10835" xr:uid="{00000000-0005-0000-0000-0000DC250000}"/>
    <cellStyle name="Normal 2 2 2 5 3 2 2 2 4 2" xfId="27131" xr:uid="{00000000-0005-0000-0000-0000DD250000}"/>
    <cellStyle name="Normal 2 2 2 5 3 2 2 2 5" xfId="18985" xr:uid="{00000000-0005-0000-0000-0000DE250000}"/>
    <cellStyle name="Normal 2 2 2 5 3 2 2 3" xfId="3945" xr:uid="{00000000-0005-0000-0000-0000DF250000}"/>
    <cellStyle name="Normal 2 2 2 5 3 2 2 3 2" xfId="12091" xr:uid="{00000000-0005-0000-0000-0000E0250000}"/>
    <cellStyle name="Normal 2 2 2 5 3 2 2 3 2 2" xfId="28387" xr:uid="{00000000-0005-0000-0000-0000E1250000}"/>
    <cellStyle name="Normal 2 2 2 5 3 2 2 3 3" xfId="20241" xr:uid="{00000000-0005-0000-0000-0000E2250000}"/>
    <cellStyle name="Normal 2 2 2 5 3 2 2 4" xfId="6578" xr:uid="{00000000-0005-0000-0000-0000E3250000}"/>
    <cellStyle name="Normal 2 2 2 5 3 2 2 4 2" xfId="14724" xr:uid="{00000000-0005-0000-0000-0000E4250000}"/>
    <cellStyle name="Normal 2 2 2 5 3 2 2 4 2 2" xfId="31020" xr:uid="{00000000-0005-0000-0000-0000E5250000}"/>
    <cellStyle name="Normal 2 2 2 5 3 2 2 4 3" xfId="22874" xr:uid="{00000000-0005-0000-0000-0000E6250000}"/>
    <cellStyle name="Normal 2 2 2 5 3 2 2 5" xfId="9425" xr:uid="{00000000-0005-0000-0000-0000E7250000}"/>
    <cellStyle name="Normal 2 2 2 5 3 2 2 5 2" xfId="25721" xr:uid="{00000000-0005-0000-0000-0000E8250000}"/>
    <cellStyle name="Normal 2 2 2 5 3 2 2 6" xfId="17575" xr:uid="{00000000-0005-0000-0000-0000E9250000}"/>
    <cellStyle name="Normal 2 2 2 5 3 2 3" xfId="1984" xr:uid="{00000000-0005-0000-0000-0000EA250000}"/>
    <cellStyle name="Normal 2 2 2 5 3 2 3 2" xfId="4554" xr:uid="{00000000-0005-0000-0000-0000EB250000}"/>
    <cellStyle name="Normal 2 2 2 5 3 2 3 2 2" xfId="12700" xr:uid="{00000000-0005-0000-0000-0000EC250000}"/>
    <cellStyle name="Normal 2 2 2 5 3 2 3 2 2 2" xfId="28996" xr:uid="{00000000-0005-0000-0000-0000ED250000}"/>
    <cellStyle name="Normal 2 2 2 5 3 2 3 2 3" xfId="20850" xr:uid="{00000000-0005-0000-0000-0000EE250000}"/>
    <cellStyle name="Normal 2 2 2 5 3 2 3 3" xfId="7283" xr:uid="{00000000-0005-0000-0000-0000EF250000}"/>
    <cellStyle name="Normal 2 2 2 5 3 2 3 3 2" xfId="15429" xr:uid="{00000000-0005-0000-0000-0000F0250000}"/>
    <cellStyle name="Normal 2 2 2 5 3 2 3 3 2 2" xfId="31725" xr:uid="{00000000-0005-0000-0000-0000F1250000}"/>
    <cellStyle name="Normal 2 2 2 5 3 2 3 3 3" xfId="23579" xr:uid="{00000000-0005-0000-0000-0000F2250000}"/>
    <cellStyle name="Normal 2 2 2 5 3 2 3 4" xfId="10130" xr:uid="{00000000-0005-0000-0000-0000F3250000}"/>
    <cellStyle name="Normal 2 2 2 5 3 2 3 4 2" xfId="26426" xr:uid="{00000000-0005-0000-0000-0000F4250000}"/>
    <cellStyle name="Normal 2 2 2 5 3 2 3 5" xfId="18280" xr:uid="{00000000-0005-0000-0000-0000F5250000}"/>
    <cellStyle name="Normal 2 2 2 5 3 2 4" xfId="3336" xr:uid="{00000000-0005-0000-0000-0000F6250000}"/>
    <cellStyle name="Normal 2 2 2 5 3 2 4 2" xfId="11482" xr:uid="{00000000-0005-0000-0000-0000F7250000}"/>
    <cellStyle name="Normal 2 2 2 5 3 2 4 2 2" xfId="27778" xr:uid="{00000000-0005-0000-0000-0000F8250000}"/>
    <cellStyle name="Normal 2 2 2 5 3 2 4 3" xfId="19632" xr:uid="{00000000-0005-0000-0000-0000F9250000}"/>
    <cellStyle name="Normal 2 2 2 5 3 2 5" xfId="5873" xr:uid="{00000000-0005-0000-0000-0000FA250000}"/>
    <cellStyle name="Normal 2 2 2 5 3 2 5 2" xfId="14019" xr:uid="{00000000-0005-0000-0000-0000FB250000}"/>
    <cellStyle name="Normal 2 2 2 5 3 2 5 2 2" xfId="30315" xr:uid="{00000000-0005-0000-0000-0000FC250000}"/>
    <cellStyle name="Normal 2 2 2 5 3 2 5 3" xfId="22169" xr:uid="{00000000-0005-0000-0000-0000FD250000}"/>
    <cellStyle name="Normal 2 2 2 5 3 2 6" xfId="8720" xr:uid="{00000000-0005-0000-0000-0000FE250000}"/>
    <cellStyle name="Normal 2 2 2 5 3 2 6 2" xfId="25016" xr:uid="{00000000-0005-0000-0000-0000FF250000}"/>
    <cellStyle name="Normal 2 2 2 5 3 2 7" xfId="16870" xr:uid="{00000000-0005-0000-0000-000000260000}"/>
    <cellStyle name="Normal 2 2 2 5 3 3" xfId="935" xr:uid="{00000000-0005-0000-0000-000001260000}"/>
    <cellStyle name="Normal 2 2 2 5 3 3 2" xfId="2345" xr:uid="{00000000-0005-0000-0000-000002260000}"/>
    <cellStyle name="Normal 2 2 2 5 3 3 2 2" xfId="4867" xr:uid="{00000000-0005-0000-0000-000003260000}"/>
    <cellStyle name="Normal 2 2 2 5 3 3 2 2 2" xfId="13013" xr:uid="{00000000-0005-0000-0000-000004260000}"/>
    <cellStyle name="Normal 2 2 2 5 3 3 2 2 2 2" xfId="29309" xr:uid="{00000000-0005-0000-0000-000005260000}"/>
    <cellStyle name="Normal 2 2 2 5 3 3 2 2 3" xfId="21163" xr:uid="{00000000-0005-0000-0000-000006260000}"/>
    <cellStyle name="Normal 2 2 2 5 3 3 2 3" xfId="7644" xr:uid="{00000000-0005-0000-0000-000007260000}"/>
    <cellStyle name="Normal 2 2 2 5 3 3 2 3 2" xfId="15790" xr:uid="{00000000-0005-0000-0000-000008260000}"/>
    <cellStyle name="Normal 2 2 2 5 3 3 2 3 2 2" xfId="32086" xr:uid="{00000000-0005-0000-0000-000009260000}"/>
    <cellStyle name="Normal 2 2 2 5 3 3 2 3 3" xfId="23940" xr:uid="{00000000-0005-0000-0000-00000A260000}"/>
    <cellStyle name="Normal 2 2 2 5 3 3 2 4" xfId="10491" xr:uid="{00000000-0005-0000-0000-00000B260000}"/>
    <cellStyle name="Normal 2 2 2 5 3 3 2 4 2" xfId="26787" xr:uid="{00000000-0005-0000-0000-00000C260000}"/>
    <cellStyle name="Normal 2 2 2 5 3 3 2 5" xfId="18641" xr:uid="{00000000-0005-0000-0000-00000D260000}"/>
    <cellStyle name="Normal 2 2 2 5 3 3 3" xfId="3649" xr:uid="{00000000-0005-0000-0000-00000E260000}"/>
    <cellStyle name="Normal 2 2 2 5 3 3 3 2" xfId="11795" xr:uid="{00000000-0005-0000-0000-00000F260000}"/>
    <cellStyle name="Normal 2 2 2 5 3 3 3 2 2" xfId="28091" xr:uid="{00000000-0005-0000-0000-000010260000}"/>
    <cellStyle name="Normal 2 2 2 5 3 3 3 3" xfId="19945" xr:uid="{00000000-0005-0000-0000-000011260000}"/>
    <cellStyle name="Normal 2 2 2 5 3 3 4" xfId="6234" xr:uid="{00000000-0005-0000-0000-000012260000}"/>
    <cellStyle name="Normal 2 2 2 5 3 3 4 2" xfId="14380" xr:uid="{00000000-0005-0000-0000-000013260000}"/>
    <cellStyle name="Normal 2 2 2 5 3 3 4 2 2" xfId="30676" xr:uid="{00000000-0005-0000-0000-000014260000}"/>
    <cellStyle name="Normal 2 2 2 5 3 3 4 3" xfId="22530" xr:uid="{00000000-0005-0000-0000-000015260000}"/>
    <cellStyle name="Normal 2 2 2 5 3 3 5" xfId="9081" xr:uid="{00000000-0005-0000-0000-000016260000}"/>
    <cellStyle name="Normal 2 2 2 5 3 3 5 2" xfId="25377" xr:uid="{00000000-0005-0000-0000-000017260000}"/>
    <cellStyle name="Normal 2 2 2 5 3 3 6" xfId="17231" xr:uid="{00000000-0005-0000-0000-000018260000}"/>
    <cellStyle name="Normal 2 2 2 5 3 4" xfId="1640" xr:uid="{00000000-0005-0000-0000-000019260000}"/>
    <cellStyle name="Normal 2 2 2 5 3 4 2" xfId="4258" xr:uid="{00000000-0005-0000-0000-00001A260000}"/>
    <cellStyle name="Normal 2 2 2 5 3 4 2 2" xfId="12404" xr:uid="{00000000-0005-0000-0000-00001B260000}"/>
    <cellStyle name="Normal 2 2 2 5 3 4 2 2 2" xfId="28700" xr:uid="{00000000-0005-0000-0000-00001C260000}"/>
    <cellStyle name="Normal 2 2 2 5 3 4 2 3" xfId="20554" xr:uid="{00000000-0005-0000-0000-00001D260000}"/>
    <cellStyle name="Normal 2 2 2 5 3 4 3" xfId="6939" xr:uid="{00000000-0005-0000-0000-00001E260000}"/>
    <cellStyle name="Normal 2 2 2 5 3 4 3 2" xfId="15085" xr:uid="{00000000-0005-0000-0000-00001F260000}"/>
    <cellStyle name="Normal 2 2 2 5 3 4 3 2 2" xfId="31381" xr:uid="{00000000-0005-0000-0000-000020260000}"/>
    <cellStyle name="Normal 2 2 2 5 3 4 3 3" xfId="23235" xr:uid="{00000000-0005-0000-0000-000021260000}"/>
    <cellStyle name="Normal 2 2 2 5 3 4 4" xfId="9786" xr:uid="{00000000-0005-0000-0000-000022260000}"/>
    <cellStyle name="Normal 2 2 2 5 3 4 4 2" xfId="26082" xr:uid="{00000000-0005-0000-0000-000023260000}"/>
    <cellStyle name="Normal 2 2 2 5 3 4 5" xfId="17936" xr:uid="{00000000-0005-0000-0000-000024260000}"/>
    <cellStyle name="Normal 2 2 2 5 3 5" xfId="3040" xr:uid="{00000000-0005-0000-0000-000025260000}"/>
    <cellStyle name="Normal 2 2 2 5 3 5 2" xfId="11186" xr:uid="{00000000-0005-0000-0000-000026260000}"/>
    <cellStyle name="Normal 2 2 2 5 3 5 2 2" xfId="27482" xr:uid="{00000000-0005-0000-0000-000027260000}"/>
    <cellStyle name="Normal 2 2 2 5 3 5 3" xfId="19336" xr:uid="{00000000-0005-0000-0000-000028260000}"/>
    <cellStyle name="Normal 2 2 2 5 3 6" xfId="5529" xr:uid="{00000000-0005-0000-0000-000029260000}"/>
    <cellStyle name="Normal 2 2 2 5 3 6 2" xfId="13675" xr:uid="{00000000-0005-0000-0000-00002A260000}"/>
    <cellStyle name="Normal 2 2 2 5 3 6 2 2" xfId="29971" xr:uid="{00000000-0005-0000-0000-00002B260000}"/>
    <cellStyle name="Normal 2 2 2 5 3 6 3" xfId="21825" xr:uid="{00000000-0005-0000-0000-00002C260000}"/>
    <cellStyle name="Normal 2 2 2 5 3 7" xfId="8376" xr:uid="{00000000-0005-0000-0000-00002D260000}"/>
    <cellStyle name="Normal 2 2 2 5 3 7 2" xfId="24672" xr:uid="{00000000-0005-0000-0000-00002E260000}"/>
    <cellStyle name="Normal 2 2 2 5 3 8" xfId="16526" xr:uid="{00000000-0005-0000-0000-00002F260000}"/>
    <cellStyle name="Normal 2 2 2 5 4" xfId="313" xr:uid="{00000000-0005-0000-0000-000030260000}"/>
    <cellStyle name="Normal 2 2 2 5 4 2" xfId="657" xr:uid="{00000000-0005-0000-0000-000031260000}"/>
    <cellStyle name="Normal 2 2 2 5 4 2 2" xfId="1363" xr:uid="{00000000-0005-0000-0000-000032260000}"/>
    <cellStyle name="Normal 2 2 2 5 4 2 2 2" xfId="2773" xr:uid="{00000000-0005-0000-0000-000033260000}"/>
    <cellStyle name="Normal 2 2 2 5 4 2 2 2 2" xfId="5237" xr:uid="{00000000-0005-0000-0000-000034260000}"/>
    <cellStyle name="Normal 2 2 2 5 4 2 2 2 2 2" xfId="13383" xr:uid="{00000000-0005-0000-0000-000035260000}"/>
    <cellStyle name="Normal 2 2 2 5 4 2 2 2 2 2 2" xfId="29679" xr:uid="{00000000-0005-0000-0000-000036260000}"/>
    <cellStyle name="Normal 2 2 2 5 4 2 2 2 2 3" xfId="21533" xr:uid="{00000000-0005-0000-0000-000037260000}"/>
    <cellStyle name="Normal 2 2 2 5 4 2 2 2 3" xfId="8072" xr:uid="{00000000-0005-0000-0000-000038260000}"/>
    <cellStyle name="Normal 2 2 2 5 4 2 2 2 3 2" xfId="16218" xr:uid="{00000000-0005-0000-0000-000039260000}"/>
    <cellStyle name="Normal 2 2 2 5 4 2 2 2 3 2 2" xfId="32514" xr:uid="{00000000-0005-0000-0000-00003A260000}"/>
    <cellStyle name="Normal 2 2 2 5 4 2 2 2 3 3" xfId="24368" xr:uid="{00000000-0005-0000-0000-00003B260000}"/>
    <cellStyle name="Normal 2 2 2 5 4 2 2 2 4" xfId="10919" xr:uid="{00000000-0005-0000-0000-00003C260000}"/>
    <cellStyle name="Normal 2 2 2 5 4 2 2 2 4 2" xfId="27215" xr:uid="{00000000-0005-0000-0000-00003D260000}"/>
    <cellStyle name="Normal 2 2 2 5 4 2 2 2 5" xfId="19069" xr:uid="{00000000-0005-0000-0000-00003E260000}"/>
    <cellStyle name="Normal 2 2 2 5 4 2 2 3" xfId="4019" xr:uid="{00000000-0005-0000-0000-00003F260000}"/>
    <cellStyle name="Normal 2 2 2 5 4 2 2 3 2" xfId="12165" xr:uid="{00000000-0005-0000-0000-000040260000}"/>
    <cellStyle name="Normal 2 2 2 5 4 2 2 3 2 2" xfId="28461" xr:uid="{00000000-0005-0000-0000-000041260000}"/>
    <cellStyle name="Normal 2 2 2 5 4 2 2 3 3" xfId="20315" xr:uid="{00000000-0005-0000-0000-000042260000}"/>
    <cellStyle name="Normal 2 2 2 5 4 2 2 4" xfId="6662" xr:uid="{00000000-0005-0000-0000-000043260000}"/>
    <cellStyle name="Normal 2 2 2 5 4 2 2 4 2" xfId="14808" xr:uid="{00000000-0005-0000-0000-000044260000}"/>
    <cellStyle name="Normal 2 2 2 5 4 2 2 4 2 2" xfId="31104" xr:uid="{00000000-0005-0000-0000-000045260000}"/>
    <cellStyle name="Normal 2 2 2 5 4 2 2 4 3" xfId="22958" xr:uid="{00000000-0005-0000-0000-000046260000}"/>
    <cellStyle name="Normal 2 2 2 5 4 2 2 5" xfId="9509" xr:uid="{00000000-0005-0000-0000-000047260000}"/>
    <cellStyle name="Normal 2 2 2 5 4 2 2 5 2" xfId="25805" xr:uid="{00000000-0005-0000-0000-000048260000}"/>
    <cellStyle name="Normal 2 2 2 5 4 2 2 6" xfId="17659" xr:uid="{00000000-0005-0000-0000-000049260000}"/>
    <cellStyle name="Normal 2 2 2 5 4 2 3" xfId="2068" xr:uid="{00000000-0005-0000-0000-00004A260000}"/>
    <cellStyle name="Normal 2 2 2 5 4 2 3 2" xfId="4628" xr:uid="{00000000-0005-0000-0000-00004B260000}"/>
    <cellStyle name="Normal 2 2 2 5 4 2 3 2 2" xfId="12774" xr:uid="{00000000-0005-0000-0000-00004C260000}"/>
    <cellStyle name="Normal 2 2 2 5 4 2 3 2 2 2" xfId="29070" xr:uid="{00000000-0005-0000-0000-00004D260000}"/>
    <cellStyle name="Normal 2 2 2 5 4 2 3 2 3" xfId="20924" xr:uid="{00000000-0005-0000-0000-00004E260000}"/>
    <cellStyle name="Normal 2 2 2 5 4 2 3 3" xfId="7367" xr:uid="{00000000-0005-0000-0000-00004F260000}"/>
    <cellStyle name="Normal 2 2 2 5 4 2 3 3 2" xfId="15513" xr:uid="{00000000-0005-0000-0000-000050260000}"/>
    <cellStyle name="Normal 2 2 2 5 4 2 3 3 2 2" xfId="31809" xr:uid="{00000000-0005-0000-0000-000051260000}"/>
    <cellStyle name="Normal 2 2 2 5 4 2 3 3 3" xfId="23663" xr:uid="{00000000-0005-0000-0000-000052260000}"/>
    <cellStyle name="Normal 2 2 2 5 4 2 3 4" xfId="10214" xr:uid="{00000000-0005-0000-0000-000053260000}"/>
    <cellStyle name="Normal 2 2 2 5 4 2 3 4 2" xfId="26510" xr:uid="{00000000-0005-0000-0000-000054260000}"/>
    <cellStyle name="Normal 2 2 2 5 4 2 3 5" xfId="18364" xr:uid="{00000000-0005-0000-0000-000055260000}"/>
    <cellStyle name="Normal 2 2 2 5 4 2 4" xfId="3410" xr:uid="{00000000-0005-0000-0000-000056260000}"/>
    <cellStyle name="Normal 2 2 2 5 4 2 4 2" xfId="11556" xr:uid="{00000000-0005-0000-0000-000057260000}"/>
    <cellStyle name="Normal 2 2 2 5 4 2 4 2 2" xfId="27852" xr:uid="{00000000-0005-0000-0000-000058260000}"/>
    <cellStyle name="Normal 2 2 2 5 4 2 4 3" xfId="19706" xr:uid="{00000000-0005-0000-0000-000059260000}"/>
    <cellStyle name="Normal 2 2 2 5 4 2 5" xfId="5957" xr:uid="{00000000-0005-0000-0000-00005A260000}"/>
    <cellStyle name="Normal 2 2 2 5 4 2 5 2" xfId="14103" xr:uid="{00000000-0005-0000-0000-00005B260000}"/>
    <cellStyle name="Normal 2 2 2 5 4 2 5 2 2" xfId="30399" xr:uid="{00000000-0005-0000-0000-00005C260000}"/>
    <cellStyle name="Normal 2 2 2 5 4 2 5 3" xfId="22253" xr:uid="{00000000-0005-0000-0000-00005D260000}"/>
    <cellStyle name="Normal 2 2 2 5 4 2 6" xfId="8804" xr:uid="{00000000-0005-0000-0000-00005E260000}"/>
    <cellStyle name="Normal 2 2 2 5 4 2 6 2" xfId="25100" xr:uid="{00000000-0005-0000-0000-00005F260000}"/>
    <cellStyle name="Normal 2 2 2 5 4 2 7" xfId="16954" xr:uid="{00000000-0005-0000-0000-000060260000}"/>
    <cellStyle name="Normal 2 2 2 5 4 3" xfId="1019" xr:uid="{00000000-0005-0000-0000-000061260000}"/>
    <cellStyle name="Normal 2 2 2 5 4 3 2" xfId="2429" xr:uid="{00000000-0005-0000-0000-000062260000}"/>
    <cellStyle name="Normal 2 2 2 5 4 3 2 2" xfId="4941" xr:uid="{00000000-0005-0000-0000-000063260000}"/>
    <cellStyle name="Normal 2 2 2 5 4 3 2 2 2" xfId="13087" xr:uid="{00000000-0005-0000-0000-000064260000}"/>
    <cellStyle name="Normal 2 2 2 5 4 3 2 2 2 2" xfId="29383" xr:uid="{00000000-0005-0000-0000-000065260000}"/>
    <cellStyle name="Normal 2 2 2 5 4 3 2 2 3" xfId="21237" xr:uid="{00000000-0005-0000-0000-000066260000}"/>
    <cellStyle name="Normal 2 2 2 5 4 3 2 3" xfId="7728" xr:uid="{00000000-0005-0000-0000-000067260000}"/>
    <cellStyle name="Normal 2 2 2 5 4 3 2 3 2" xfId="15874" xr:uid="{00000000-0005-0000-0000-000068260000}"/>
    <cellStyle name="Normal 2 2 2 5 4 3 2 3 2 2" xfId="32170" xr:uid="{00000000-0005-0000-0000-000069260000}"/>
    <cellStyle name="Normal 2 2 2 5 4 3 2 3 3" xfId="24024" xr:uid="{00000000-0005-0000-0000-00006A260000}"/>
    <cellStyle name="Normal 2 2 2 5 4 3 2 4" xfId="10575" xr:uid="{00000000-0005-0000-0000-00006B260000}"/>
    <cellStyle name="Normal 2 2 2 5 4 3 2 4 2" xfId="26871" xr:uid="{00000000-0005-0000-0000-00006C260000}"/>
    <cellStyle name="Normal 2 2 2 5 4 3 2 5" xfId="18725" xr:uid="{00000000-0005-0000-0000-00006D260000}"/>
    <cellStyle name="Normal 2 2 2 5 4 3 3" xfId="3723" xr:uid="{00000000-0005-0000-0000-00006E260000}"/>
    <cellStyle name="Normal 2 2 2 5 4 3 3 2" xfId="11869" xr:uid="{00000000-0005-0000-0000-00006F260000}"/>
    <cellStyle name="Normal 2 2 2 5 4 3 3 2 2" xfId="28165" xr:uid="{00000000-0005-0000-0000-000070260000}"/>
    <cellStyle name="Normal 2 2 2 5 4 3 3 3" xfId="20019" xr:uid="{00000000-0005-0000-0000-000071260000}"/>
    <cellStyle name="Normal 2 2 2 5 4 3 4" xfId="6318" xr:uid="{00000000-0005-0000-0000-000072260000}"/>
    <cellStyle name="Normal 2 2 2 5 4 3 4 2" xfId="14464" xr:uid="{00000000-0005-0000-0000-000073260000}"/>
    <cellStyle name="Normal 2 2 2 5 4 3 4 2 2" xfId="30760" xr:uid="{00000000-0005-0000-0000-000074260000}"/>
    <cellStyle name="Normal 2 2 2 5 4 3 4 3" xfId="22614" xr:uid="{00000000-0005-0000-0000-000075260000}"/>
    <cellStyle name="Normal 2 2 2 5 4 3 5" xfId="9165" xr:uid="{00000000-0005-0000-0000-000076260000}"/>
    <cellStyle name="Normal 2 2 2 5 4 3 5 2" xfId="25461" xr:uid="{00000000-0005-0000-0000-000077260000}"/>
    <cellStyle name="Normal 2 2 2 5 4 3 6" xfId="17315" xr:uid="{00000000-0005-0000-0000-000078260000}"/>
    <cellStyle name="Normal 2 2 2 5 4 4" xfId="1724" xr:uid="{00000000-0005-0000-0000-000079260000}"/>
    <cellStyle name="Normal 2 2 2 5 4 4 2" xfId="4332" xr:uid="{00000000-0005-0000-0000-00007A260000}"/>
    <cellStyle name="Normal 2 2 2 5 4 4 2 2" xfId="12478" xr:uid="{00000000-0005-0000-0000-00007B260000}"/>
    <cellStyle name="Normal 2 2 2 5 4 4 2 2 2" xfId="28774" xr:uid="{00000000-0005-0000-0000-00007C260000}"/>
    <cellStyle name="Normal 2 2 2 5 4 4 2 3" xfId="20628" xr:uid="{00000000-0005-0000-0000-00007D260000}"/>
    <cellStyle name="Normal 2 2 2 5 4 4 3" xfId="7023" xr:uid="{00000000-0005-0000-0000-00007E260000}"/>
    <cellStyle name="Normal 2 2 2 5 4 4 3 2" xfId="15169" xr:uid="{00000000-0005-0000-0000-00007F260000}"/>
    <cellStyle name="Normal 2 2 2 5 4 4 3 2 2" xfId="31465" xr:uid="{00000000-0005-0000-0000-000080260000}"/>
    <cellStyle name="Normal 2 2 2 5 4 4 3 3" xfId="23319" xr:uid="{00000000-0005-0000-0000-000081260000}"/>
    <cellStyle name="Normal 2 2 2 5 4 4 4" xfId="9870" xr:uid="{00000000-0005-0000-0000-000082260000}"/>
    <cellStyle name="Normal 2 2 2 5 4 4 4 2" xfId="26166" xr:uid="{00000000-0005-0000-0000-000083260000}"/>
    <cellStyle name="Normal 2 2 2 5 4 4 5" xfId="18020" xr:uid="{00000000-0005-0000-0000-000084260000}"/>
    <cellStyle name="Normal 2 2 2 5 4 5" xfId="3114" xr:uid="{00000000-0005-0000-0000-000085260000}"/>
    <cellStyle name="Normal 2 2 2 5 4 5 2" xfId="11260" xr:uid="{00000000-0005-0000-0000-000086260000}"/>
    <cellStyle name="Normal 2 2 2 5 4 5 2 2" xfId="27556" xr:uid="{00000000-0005-0000-0000-000087260000}"/>
    <cellStyle name="Normal 2 2 2 5 4 5 3" xfId="19410" xr:uid="{00000000-0005-0000-0000-000088260000}"/>
    <cellStyle name="Normal 2 2 2 5 4 6" xfId="5613" xr:uid="{00000000-0005-0000-0000-000089260000}"/>
    <cellStyle name="Normal 2 2 2 5 4 6 2" xfId="13759" xr:uid="{00000000-0005-0000-0000-00008A260000}"/>
    <cellStyle name="Normal 2 2 2 5 4 6 2 2" xfId="30055" xr:uid="{00000000-0005-0000-0000-00008B260000}"/>
    <cellStyle name="Normal 2 2 2 5 4 6 3" xfId="21909" xr:uid="{00000000-0005-0000-0000-00008C260000}"/>
    <cellStyle name="Normal 2 2 2 5 4 7" xfId="8460" xr:uid="{00000000-0005-0000-0000-00008D260000}"/>
    <cellStyle name="Normal 2 2 2 5 4 7 2" xfId="24756" xr:uid="{00000000-0005-0000-0000-00008E260000}"/>
    <cellStyle name="Normal 2 2 2 5 4 8" xfId="16610" xr:uid="{00000000-0005-0000-0000-00008F260000}"/>
    <cellStyle name="Normal 2 2 2 5 5" xfId="403" xr:uid="{00000000-0005-0000-0000-000090260000}"/>
    <cellStyle name="Normal 2 2 2 5 5 2" xfId="1109" xr:uid="{00000000-0005-0000-0000-000091260000}"/>
    <cellStyle name="Normal 2 2 2 5 5 2 2" xfId="2519" xr:uid="{00000000-0005-0000-0000-000092260000}"/>
    <cellStyle name="Normal 2 2 2 5 5 2 2 2" xfId="5015" xr:uid="{00000000-0005-0000-0000-000093260000}"/>
    <cellStyle name="Normal 2 2 2 5 5 2 2 2 2" xfId="13161" xr:uid="{00000000-0005-0000-0000-000094260000}"/>
    <cellStyle name="Normal 2 2 2 5 5 2 2 2 2 2" xfId="29457" xr:uid="{00000000-0005-0000-0000-000095260000}"/>
    <cellStyle name="Normal 2 2 2 5 5 2 2 2 3" xfId="21311" xr:uid="{00000000-0005-0000-0000-000096260000}"/>
    <cellStyle name="Normal 2 2 2 5 5 2 2 3" xfId="7818" xr:uid="{00000000-0005-0000-0000-000097260000}"/>
    <cellStyle name="Normal 2 2 2 5 5 2 2 3 2" xfId="15964" xr:uid="{00000000-0005-0000-0000-000098260000}"/>
    <cellStyle name="Normal 2 2 2 5 5 2 2 3 2 2" xfId="32260" xr:uid="{00000000-0005-0000-0000-000099260000}"/>
    <cellStyle name="Normal 2 2 2 5 5 2 2 3 3" xfId="24114" xr:uid="{00000000-0005-0000-0000-00009A260000}"/>
    <cellStyle name="Normal 2 2 2 5 5 2 2 4" xfId="10665" xr:uid="{00000000-0005-0000-0000-00009B260000}"/>
    <cellStyle name="Normal 2 2 2 5 5 2 2 4 2" xfId="26961" xr:uid="{00000000-0005-0000-0000-00009C260000}"/>
    <cellStyle name="Normal 2 2 2 5 5 2 2 5" xfId="18815" xr:uid="{00000000-0005-0000-0000-00009D260000}"/>
    <cellStyle name="Normal 2 2 2 5 5 2 3" xfId="3797" xr:uid="{00000000-0005-0000-0000-00009E260000}"/>
    <cellStyle name="Normal 2 2 2 5 5 2 3 2" xfId="11943" xr:uid="{00000000-0005-0000-0000-00009F260000}"/>
    <cellStyle name="Normal 2 2 2 5 5 2 3 2 2" xfId="28239" xr:uid="{00000000-0005-0000-0000-0000A0260000}"/>
    <cellStyle name="Normal 2 2 2 5 5 2 3 3" xfId="20093" xr:uid="{00000000-0005-0000-0000-0000A1260000}"/>
    <cellStyle name="Normal 2 2 2 5 5 2 4" xfId="6408" xr:uid="{00000000-0005-0000-0000-0000A2260000}"/>
    <cellStyle name="Normal 2 2 2 5 5 2 4 2" xfId="14554" xr:uid="{00000000-0005-0000-0000-0000A3260000}"/>
    <cellStyle name="Normal 2 2 2 5 5 2 4 2 2" xfId="30850" xr:uid="{00000000-0005-0000-0000-0000A4260000}"/>
    <cellStyle name="Normal 2 2 2 5 5 2 4 3" xfId="22704" xr:uid="{00000000-0005-0000-0000-0000A5260000}"/>
    <cellStyle name="Normal 2 2 2 5 5 2 5" xfId="9255" xr:uid="{00000000-0005-0000-0000-0000A6260000}"/>
    <cellStyle name="Normal 2 2 2 5 5 2 5 2" xfId="25551" xr:uid="{00000000-0005-0000-0000-0000A7260000}"/>
    <cellStyle name="Normal 2 2 2 5 5 2 6" xfId="17405" xr:uid="{00000000-0005-0000-0000-0000A8260000}"/>
    <cellStyle name="Normal 2 2 2 5 5 3" xfId="1814" xr:uid="{00000000-0005-0000-0000-0000A9260000}"/>
    <cellStyle name="Normal 2 2 2 5 5 3 2" xfId="4406" xr:uid="{00000000-0005-0000-0000-0000AA260000}"/>
    <cellStyle name="Normal 2 2 2 5 5 3 2 2" xfId="12552" xr:uid="{00000000-0005-0000-0000-0000AB260000}"/>
    <cellStyle name="Normal 2 2 2 5 5 3 2 2 2" xfId="28848" xr:uid="{00000000-0005-0000-0000-0000AC260000}"/>
    <cellStyle name="Normal 2 2 2 5 5 3 2 3" xfId="20702" xr:uid="{00000000-0005-0000-0000-0000AD260000}"/>
    <cellStyle name="Normal 2 2 2 5 5 3 3" xfId="7113" xr:uid="{00000000-0005-0000-0000-0000AE260000}"/>
    <cellStyle name="Normal 2 2 2 5 5 3 3 2" xfId="15259" xr:uid="{00000000-0005-0000-0000-0000AF260000}"/>
    <cellStyle name="Normal 2 2 2 5 5 3 3 2 2" xfId="31555" xr:uid="{00000000-0005-0000-0000-0000B0260000}"/>
    <cellStyle name="Normal 2 2 2 5 5 3 3 3" xfId="23409" xr:uid="{00000000-0005-0000-0000-0000B1260000}"/>
    <cellStyle name="Normal 2 2 2 5 5 3 4" xfId="9960" xr:uid="{00000000-0005-0000-0000-0000B2260000}"/>
    <cellStyle name="Normal 2 2 2 5 5 3 4 2" xfId="26256" xr:uid="{00000000-0005-0000-0000-0000B3260000}"/>
    <cellStyle name="Normal 2 2 2 5 5 3 5" xfId="18110" xr:uid="{00000000-0005-0000-0000-0000B4260000}"/>
    <cellStyle name="Normal 2 2 2 5 5 4" xfId="3188" xr:uid="{00000000-0005-0000-0000-0000B5260000}"/>
    <cellStyle name="Normal 2 2 2 5 5 4 2" xfId="11334" xr:uid="{00000000-0005-0000-0000-0000B6260000}"/>
    <cellStyle name="Normal 2 2 2 5 5 4 2 2" xfId="27630" xr:uid="{00000000-0005-0000-0000-0000B7260000}"/>
    <cellStyle name="Normal 2 2 2 5 5 4 3" xfId="19484" xr:uid="{00000000-0005-0000-0000-0000B8260000}"/>
    <cellStyle name="Normal 2 2 2 5 5 5" xfId="5703" xr:uid="{00000000-0005-0000-0000-0000B9260000}"/>
    <cellStyle name="Normal 2 2 2 5 5 5 2" xfId="13849" xr:uid="{00000000-0005-0000-0000-0000BA260000}"/>
    <cellStyle name="Normal 2 2 2 5 5 5 2 2" xfId="30145" xr:uid="{00000000-0005-0000-0000-0000BB260000}"/>
    <cellStyle name="Normal 2 2 2 5 5 5 3" xfId="21999" xr:uid="{00000000-0005-0000-0000-0000BC260000}"/>
    <cellStyle name="Normal 2 2 2 5 5 6" xfId="8550" xr:uid="{00000000-0005-0000-0000-0000BD260000}"/>
    <cellStyle name="Normal 2 2 2 5 5 6 2" xfId="24846" xr:uid="{00000000-0005-0000-0000-0000BE260000}"/>
    <cellStyle name="Normal 2 2 2 5 5 7" xfId="16700" xr:uid="{00000000-0005-0000-0000-0000BF260000}"/>
    <cellStyle name="Normal 2 2 2 5 6" xfId="765" xr:uid="{00000000-0005-0000-0000-0000C0260000}"/>
    <cellStyle name="Normal 2 2 2 5 6 2" xfId="2175" xr:uid="{00000000-0005-0000-0000-0000C1260000}"/>
    <cellStyle name="Normal 2 2 2 5 6 2 2" xfId="4719" xr:uid="{00000000-0005-0000-0000-0000C2260000}"/>
    <cellStyle name="Normal 2 2 2 5 6 2 2 2" xfId="12865" xr:uid="{00000000-0005-0000-0000-0000C3260000}"/>
    <cellStyle name="Normal 2 2 2 5 6 2 2 2 2" xfId="29161" xr:uid="{00000000-0005-0000-0000-0000C4260000}"/>
    <cellStyle name="Normal 2 2 2 5 6 2 2 3" xfId="21015" xr:uid="{00000000-0005-0000-0000-0000C5260000}"/>
    <cellStyle name="Normal 2 2 2 5 6 2 3" xfId="7474" xr:uid="{00000000-0005-0000-0000-0000C6260000}"/>
    <cellStyle name="Normal 2 2 2 5 6 2 3 2" xfId="15620" xr:uid="{00000000-0005-0000-0000-0000C7260000}"/>
    <cellStyle name="Normal 2 2 2 5 6 2 3 2 2" xfId="31916" xr:uid="{00000000-0005-0000-0000-0000C8260000}"/>
    <cellStyle name="Normal 2 2 2 5 6 2 3 3" xfId="23770" xr:uid="{00000000-0005-0000-0000-0000C9260000}"/>
    <cellStyle name="Normal 2 2 2 5 6 2 4" xfId="10321" xr:uid="{00000000-0005-0000-0000-0000CA260000}"/>
    <cellStyle name="Normal 2 2 2 5 6 2 4 2" xfId="26617" xr:uid="{00000000-0005-0000-0000-0000CB260000}"/>
    <cellStyle name="Normal 2 2 2 5 6 2 5" xfId="18471" xr:uid="{00000000-0005-0000-0000-0000CC260000}"/>
    <cellStyle name="Normal 2 2 2 5 6 3" xfId="3501" xr:uid="{00000000-0005-0000-0000-0000CD260000}"/>
    <cellStyle name="Normal 2 2 2 5 6 3 2" xfId="11647" xr:uid="{00000000-0005-0000-0000-0000CE260000}"/>
    <cellStyle name="Normal 2 2 2 5 6 3 2 2" xfId="27943" xr:uid="{00000000-0005-0000-0000-0000CF260000}"/>
    <cellStyle name="Normal 2 2 2 5 6 3 3" xfId="19797" xr:uid="{00000000-0005-0000-0000-0000D0260000}"/>
    <cellStyle name="Normal 2 2 2 5 6 4" xfId="6064" xr:uid="{00000000-0005-0000-0000-0000D1260000}"/>
    <cellStyle name="Normal 2 2 2 5 6 4 2" xfId="14210" xr:uid="{00000000-0005-0000-0000-0000D2260000}"/>
    <cellStyle name="Normal 2 2 2 5 6 4 2 2" xfId="30506" xr:uid="{00000000-0005-0000-0000-0000D3260000}"/>
    <cellStyle name="Normal 2 2 2 5 6 4 3" xfId="22360" xr:uid="{00000000-0005-0000-0000-0000D4260000}"/>
    <cellStyle name="Normal 2 2 2 5 6 5" xfId="8911" xr:uid="{00000000-0005-0000-0000-0000D5260000}"/>
    <cellStyle name="Normal 2 2 2 5 6 5 2" xfId="25207" xr:uid="{00000000-0005-0000-0000-0000D6260000}"/>
    <cellStyle name="Normal 2 2 2 5 6 6" xfId="17061" xr:uid="{00000000-0005-0000-0000-0000D7260000}"/>
    <cellStyle name="Normal 2 2 2 5 7" xfId="1470" xr:uid="{00000000-0005-0000-0000-0000D8260000}"/>
    <cellStyle name="Normal 2 2 2 5 7 2" xfId="4110" xr:uid="{00000000-0005-0000-0000-0000D9260000}"/>
    <cellStyle name="Normal 2 2 2 5 7 2 2" xfId="12256" xr:uid="{00000000-0005-0000-0000-0000DA260000}"/>
    <cellStyle name="Normal 2 2 2 5 7 2 2 2" xfId="28552" xr:uid="{00000000-0005-0000-0000-0000DB260000}"/>
    <cellStyle name="Normal 2 2 2 5 7 2 3" xfId="20406" xr:uid="{00000000-0005-0000-0000-0000DC260000}"/>
    <cellStyle name="Normal 2 2 2 5 7 3" xfId="6769" xr:uid="{00000000-0005-0000-0000-0000DD260000}"/>
    <cellStyle name="Normal 2 2 2 5 7 3 2" xfId="14915" xr:uid="{00000000-0005-0000-0000-0000DE260000}"/>
    <cellStyle name="Normal 2 2 2 5 7 3 2 2" xfId="31211" xr:uid="{00000000-0005-0000-0000-0000DF260000}"/>
    <cellStyle name="Normal 2 2 2 5 7 3 3" xfId="23065" xr:uid="{00000000-0005-0000-0000-0000E0260000}"/>
    <cellStyle name="Normal 2 2 2 5 7 4" xfId="9616" xr:uid="{00000000-0005-0000-0000-0000E1260000}"/>
    <cellStyle name="Normal 2 2 2 5 7 4 2" xfId="25912" xr:uid="{00000000-0005-0000-0000-0000E2260000}"/>
    <cellStyle name="Normal 2 2 2 5 7 5" xfId="17766" xr:uid="{00000000-0005-0000-0000-0000E3260000}"/>
    <cellStyle name="Normal 2 2 2 5 8" xfId="2892" xr:uid="{00000000-0005-0000-0000-0000E4260000}"/>
    <cellStyle name="Normal 2 2 2 5 8 2" xfId="11038" xr:uid="{00000000-0005-0000-0000-0000E5260000}"/>
    <cellStyle name="Normal 2 2 2 5 8 2 2" xfId="27334" xr:uid="{00000000-0005-0000-0000-0000E6260000}"/>
    <cellStyle name="Normal 2 2 2 5 8 3" xfId="19188" xr:uid="{00000000-0005-0000-0000-0000E7260000}"/>
    <cellStyle name="Normal 2 2 2 5 9" xfId="5359" xr:uid="{00000000-0005-0000-0000-0000E8260000}"/>
    <cellStyle name="Normal 2 2 2 5 9 2" xfId="13505" xr:uid="{00000000-0005-0000-0000-0000E9260000}"/>
    <cellStyle name="Normal 2 2 2 5 9 2 2" xfId="29801" xr:uid="{00000000-0005-0000-0000-0000EA260000}"/>
    <cellStyle name="Normal 2 2 2 5 9 3" xfId="21655" xr:uid="{00000000-0005-0000-0000-0000EB260000}"/>
    <cellStyle name="Normal 2 2 2 6" xfId="105" xr:uid="{00000000-0005-0000-0000-0000EC260000}"/>
    <cellStyle name="Normal 2 2 2 6 2" xfId="449" xr:uid="{00000000-0005-0000-0000-0000ED260000}"/>
    <cellStyle name="Normal 2 2 2 6 2 2" xfId="1155" xr:uid="{00000000-0005-0000-0000-0000EE260000}"/>
    <cellStyle name="Normal 2 2 2 6 2 2 2" xfId="2565" xr:uid="{00000000-0005-0000-0000-0000EF260000}"/>
    <cellStyle name="Normal 2 2 2 6 2 2 2 2" xfId="5053" xr:uid="{00000000-0005-0000-0000-0000F0260000}"/>
    <cellStyle name="Normal 2 2 2 6 2 2 2 2 2" xfId="13199" xr:uid="{00000000-0005-0000-0000-0000F1260000}"/>
    <cellStyle name="Normal 2 2 2 6 2 2 2 2 2 2" xfId="29495" xr:uid="{00000000-0005-0000-0000-0000F2260000}"/>
    <cellStyle name="Normal 2 2 2 6 2 2 2 2 3" xfId="21349" xr:uid="{00000000-0005-0000-0000-0000F3260000}"/>
    <cellStyle name="Normal 2 2 2 6 2 2 2 3" xfId="7864" xr:uid="{00000000-0005-0000-0000-0000F4260000}"/>
    <cellStyle name="Normal 2 2 2 6 2 2 2 3 2" xfId="16010" xr:uid="{00000000-0005-0000-0000-0000F5260000}"/>
    <cellStyle name="Normal 2 2 2 6 2 2 2 3 2 2" xfId="32306" xr:uid="{00000000-0005-0000-0000-0000F6260000}"/>
    <cellStyle name="Normal 2 2 2 6 2 2 2 3 3" xfId="24160" xr:uid="{00000000-0005-0000-0000-0000F7260000}"/>
    <cellStyle name="Normal 2 2 2 6 2 2 2 4" xfId="10711" xr:uid="{00000000-0005-0000-0000-0000F8260000}"/>
    <cellStyle name="Normal 2 2 2 6 2 2 2 4 2" xfId="27007" xr:uid="{00000000-0005-0000-0000-0000F9260000}"/>
    <cellStyle name="Normal 2 2 2 6 2 2 2 5" xfId="18861" xr:uid="{00000000-0005-0000-0000-0000FA260000}"/>
    <cellStyle name="Normal 2 2 2 6 2 2 3" xfId="3835" xr:uid="{00000000-0005-0000-0000-0000FB260000}"/>
    <cellStyle name="Normal 2 2 2 6 2 2 3 2" xfId="11981" xr:uid="{00000000-0005-0000-0000-0000FC260000}"/>
    <cellStyle name="Normal 2 2 2 6 2 2 3 2 2" xfId="28277" xr:uid="{00000000-0005-0000-0000-0000FD260000}"/>
    <cellStyle name="Normal 2 2 2 6 2 2 3 3" xfId="20131" xr:uid="{00000000-0005-0000-0000-0000FE260000}"/>
    <cellStyle name="Normal 2 2 2 6 2 2 4" xfId="6454" xr:uid="{00000000-0005-0000-0000-0000FF260000}"/>
    <cellStyle name="Normal 2 2 2 6 2 2 4 2" xfId="14600" xr:uid="{00000000-0005-0000-0000-000000270000}"/>
    <cellStyle name="Normal 2 2 2 6 2 2 4 2 2" xfId="30896" xr:uid="{00000000-0005-0000-0000-000001270000}"/>
    <cellStyle name="Normal 2 2 2 6 2 2 4 3" xfId="22750" xr:uid="{00000000-0005-0000-0000-000002270000}"/>
    <cellStyle name="Normal 2 2 2 6 2 2 5" xfId="9301" xr:uid="{00000000-0005-0000-0000-000003270000}"/>
    <cellStyle name="Normal 2 2 2 6 2 2 5 2" xfId="25597" xr:uid="{00000000-0005-0000-0000-000004270000}"/>
    <cellStyle name="Normal 2 2 2 6 2 2 6" xfId="17451" xr:uid="{00000000-0005-0000-0000-000005270000}"/>
    <cellStyle name="Normal 2 2 2 6 2 3" xfId="1860" xr:uid="{00000000-0005-0000-0000-000006270000}"/>
    <cellStyle name="Normal 2 2 2 6 2 3 2" xfId="4444" xr:uid="{00000000-0005-0000-0000-000007270000}"/>
    <cellStyle name="Normal 2 2 2 6 2 3 2 2" xfId="12590" xr:uid="{00000000-0005-0000-0000-000008270000}"/>
    <cellStyle name="Normal 2 2 2 6 2 3 2 2 2" xfId="28886" xr:uid="{00000000-0005-0000-0000-000009270000}"/>
    <cellStyle name="Normal 2 2 2 6 2 3 2 3" xfId="20740" xr:uid="{00000000-0005-0000-0000-00000A270000}"/>
    <cellStyle name="Normal 2 2 2 6 2 3 3" xfId="7159" xr:uid="{00000000-0005-0000-0000-00000B270000}"/>
    <cellStyle name="Normal 2 2 2 6 2 3 3 2" xfId="15305" xr:uid="{00000000-0005-0000-0000-00000C270000}"/>
    <cellStyle name="Normal 2 2 2 6 2 3 3 2 2" xfId="31601" xr:uid="{00000000-0005-0000-0000-00000D270000}"/>
    <cellStyle name="Normal 2 2 2 6 2 3 3 3" xfId="23455" xr:uid="{00000000-0005-0000-0000-00000E270000}"/>
    <cellStyle name="Normal 2 2 2 6 2 3 4" xfId="10006" xr:uid="{00000000-0005-0000-0000-00000F270000}"/>
    <cellStyle name="Normal 2 2 2 6 2 3 4 2" xfId="26302" xr:uid="{00000000-0005-0000-0000-000010270000}"/>
    <cellStyle name="Normal 2 2 2 6 2 3 5" xfId="18156" xr:uid="{00000000-0005-0000-0000-000011270000}"/>
    <cellStyle name="Normal 2 2 2 6 2 4" xfId="3226" xr:uid="{00000000-0005-0000-0000-000012270000}"/>
    <cellStyle name="Normal 2 2 2 6 2 4 2" xfId="11372" xr:uid="{00000000-0005-0000-0000-000013270000}"/>
    <cellStyle name="Normal 2 2 2 6 2 4 2 2" xfId="27668" xr:uid="{00000000-0005-0000-0000-000014270000}"/>
    <cellStyle name="Normal 2 2 2 6 2 4 3" xfId="19522" xr:uid="{00000000-0005-0000-0000-000015270000}"/>
    <cellStyle name="Normal 2 2 2 6 2 5" xfId="5749" xr:uid="{00000000-0005-0000-0000-000016270000}"/>
    <cellStyle name="Normal 2 2 2 6 2 5 2" xfId="13895" xr:uid="{00000000-0005-0000-0000-000017270000}"/>
    <cellStyle name="Normal 2 2 2 6 2 5 2 2" xfId="30191" xr:uid="{00000000-0005-0000-0000-000018270000}"/>
    <cellStyle name="Normal 2 2 2 6 2 5 3" xfId="22045" xr:uid="{00000000-0005-0000-0000-000019270000}"/>
    <cellStyle name="Normal 2 2 2 6 2 6" xfId="8596" xr:uid="{00000000-0005-0000-0000-00001A270000}"/>
    <cellStyle name="Normal 2 2 2 6 2 6 2" xfId="24892" xr:uid="{00000000-0005-0000-0000-00001B270000}"/>
    <cellStyle name="Normal 2 2 2 6 2 7" xfId="16746" xr:uid="{00000000-0005-0000-0000-00001C270000}"/>
    <cellStyle name="Normal 2 2 2 6 3" xfId="811" xr:uid="{00000000-0005-0000-0000-00001D270000}"/>
    <cellStyle name="Normal 2 2 2 6 3 2" xfId="2221" xr:uid="{00000000-0005-0000-0000-00001E270000}"/>
    <cellStyle name="Normal 2 2 2 6 3 2 2" xfId="4757" xr:uid="{00000000-0005-0000-0000-00001F270000}"/>
    <cellStyle name="Normal 2 2 2 6 3 2 2 2" xfId="12903" xr:uid="{00000000-0005-0000-0000-000020270000}"/>
    <cellStyle name="Normal 2 2 2 6 3 2 2 2 2" xfId="29199" xr:uid="{00000000-0005-0000-0000-000021270000}"/>
    <cellStyle name="Normal 2 2 2 6 3 2 2 3" xfId="21053" xr:uid="{00000000-0005-0000-0000-000022270000}"/>
    <cellStyle name="Normal 2 2 2 6 3 2 3" xfId="7520" xr:uid="{00000000-0005-0000-0000-000023270000}"/>
    <cellStyle name="Normal 2 2 2 6 3 2 3 2" xfId="15666" xr:uid="{00000000-0005-0000-0000-000024270000}"/>
    <cellStyle name="Normal 2 2 2 6 3 2 3 2 2" xfId="31962" xr:uid="{00000000-0005-0000-0000-000025270000}"/>
    <cellStyle name="Normal 2 2 2 6 3 2 3 3" xfId="23816" xr:uid="{00000000-0005-0000-0000-000026270000}"/>
    <cellStyle name="Normal 2 2 2 6 3 2 4" xfId="10367" xr:uid="{00000000-0005-0000-0000-000027270000}"/>
    <cellStyle name="Normal 2 2 2 6 3 2 4 2" xfId="26663" xr:uid="{00000000-0005-0000-0000-000028270000}"/>
    <cellStyle name="Normal 2 2 2 6 3 2 5" xfId="18517" xr:uid="{00000000-0005-0000-0000-000029270000}"/>
    <cellStyle name="Normal 2 2 2 6 3 3" xfId="3539" xr:uid="{00000000-0005-0000-0000-00002A270000}"/>
    <cellStyle name="Normal 2 2 2 6 3 3 2" xfId="11685" xr:uid="{00000000-0005-0000-0000-00002B270000}"/>
    <cellStyle name="Normal 2 2 2 6 3 3 2 2" xfId="27981" xr:uid="{00000000-0005-0000-0000-00002C270000}"/>
    <cellStyle name="Normal 2 2 2 6 3 3 3" xfId="19835" xr:uid="{00000000-0005-0000-0000-00002D270000}"/>
    <cellStyle name="Normal 2 2 2 6 3 4" xfId="6110" xr:uid="{00000000-0005-0000-0000-00002E270000}"/>
    <cellStyle name="Normal 2 2 2 6 3 4 2" xfId="14256" xr:uid="{00000000-0005-0000-0000-00002F270000}"/>
    <cellStyle name="Normal 2 2 2 6 3 4 2 2" xfId="30552" xr:uid="{00000000-0005-0000-0000-000030270000}"/>
    <cellStyle name="Normal 2 2 2 6 3 4 3" xfId="22406" xr:uid="{00000000-0005-0000-0000-000031270000}"/>
    <cellStyle name="Normal 2 2 2 6 3 5" xfId="8957" xr:uid="{00000000-0005-0000-0000-000032270000}"/>
    <cellStyle name="Normal 2 2 2 6 3 5 2" xfId="25253" xr:uid="{00000000-0005-0000-0000-000033270000}"/>
    <cellStyle name="Normal 2 2 2 6 3 6" xfId="17107" xr:uid="{00000000-0005-0000-0000-000034270000}"/>
    <cellStyle name="Normal 2 2 2 6 4" xfId="1516" xr:uid="{00000000-0005-0000-0000-000035270000}"/>
    <cellStyle name="Normal 2 2 2 6 4 2" xfId="4148" xr:uid="{00000000-0005-0000-0000-000036270000}"/>
    <cellStyle name="Normal 2 2 2 6 4 2 2" xfId="12294" xr:uid="{00000000-0005-0000-0000-000037270000}"/>
    <cellStyle name="Normal 2 2 2 6 4 2 2 2" xfId="28590" xr:uid="{00000000-0005-0000-0000-000038270000}"/>
    <cellStyle name="Normal 2 2 2 6 4 2 3" xfId="20444" xr:uid="{00000000-0005-0000-0000-000039270000}"/>
    <cellStyle name="Normal 2 2 2 6 4 3" xfId="6815" xr:uid="{00000000-0005-0000-0000-00003A270000}"/>
    <cellStyle name="Normal 2 2 2 6 4 3 2" xfId="14961" xr:uid="{00000000-0005-0000-0000-00003B270000}"/>
    <cellStyle name="Normal 2 2 2 6 4 3 2 2" xfId="31257" xr:uid="{00000000-0005-0000-0000-00003C270000}"/>
    <cellStyle name="Normal 2 2 2 6 4 3 3" xfId="23111" xr:uid="{00000000-0005-0000-0000-00003D270000}"/>
    <cellStyle name="Normal 2 2 2 6 4 4" xfId="9662" xr:uid="{00000000-0005-0000-0000-00003E270000}"/>
    <cellStyle name="Normal 2 2 2 6 4 4 2" xfId="25958" xr:uid="{00000000-0005-0000-0000-00003F270000}"/>
    <cellStyle name="Normal 2 2 2 6 4 5" xfId="17812" xr:uid="{00000000-0005-0000-0000-000040270000}"/>
    <cellStyle name="Normal 2 2 2 6 5" xfId="2930" xr:uid="{00000000-0005-0000-0000-000041270000}"/>
    <cellStyle name="Normal 2 2 2 6 5 2" xfId="11076" xr:uid="{00000000-0005-0000-0000-000042270000}"/>
    <cellStyle name="Normal 2 2 2 6 5 2 2" xfId="27372" xr:uid="{00000000-0005-0000-0000-000043270000}"/>
    <cellStyle name="Normal 2 2 2 6 5 3" xfId="19226" xr:uid="{00000000-0005-0000-0000-000044270000}"/>
    <cellStyle name="Normal 2 2 2 6 6" xfId="5405" xr:uid="{00000000-0005-0000-0000-000045270000}"/>
    <cellStyle name="Normal 2 2 2 6 6 2" xfId="13551" xr:uid="{00000000-0005-0000-0000-000046270000}"/>
    <cellStyle name="Normal 2 2 2 6 6 2 2" xfId="29847" xr:uid="{00000000-0005-0000-0000-000047270000}"/>
    <cellStyle name="Normal 2 2 2 6 6 3" xfId="21701" xr:uid="{00000000-0005-0000-0000-000048270000}"/>
    <cellStyle name="Normal 2 2 2 6 7" xfId="8252" xr:uid="{00000000-0005-0000-0000-000049270000}"/>
    <cellStyle name="Normal 2 2 2 6 7 2" xfId="24548" xr:uid="{00000000-0005-0000-0000-00004A270000}"/>
    <cellStyle name="Normal 2 2 2 6 8" xfId="16402" xr:uid="{00000000-0005-0000-0000-00004B270000}"/>
    <cellStyle name="Normal 2 2 2 7" xfId="193" xr:uid="{00000000-0005-0000-0000-00004C270000}"/>
    <cellStyle name="Normal 2 2 2 7 2" xfId="537" xr:uid="{00000000-0005-0000-0000-00004D270000}"/>
    <cellStyle name="Normal 2 2 2 7 2 2" xfId="1243" xr:uid="{00000000-0005-0000-0000-00004E270000}"/>
    <cellStyle name="Normal 2 2 2 7 2 2 2" xfId="2653" xr:uid="{00000000-0005-0000-0000-00004F270000}"/>
    <cellStyle name="Normal 2 2 2 7 2 2 2 2" xfId="5127" xr:uid="{00000000-0005-0000-0000-000050270000}"/>
    <cellStyle name="Normal 2 2 2 7 2 2 2 2 2" xfId="13273" xr:uid="{00000000-0005-0000-0000-000051270000}"/>
    <cellStyle name="Normal 2 2 2 7 2 2 2 2 2 2" xfId="29569" xr:uid="{00000000-0005-0000-0000-000052270000}"/>
    <cellStyle name="Normal 2 2 2 7 2 2 2 2 3" xfId="21423" xr:uid="{00000000-0005-0000-0000-000053270000}"/>
    <cellStyle name="Normal 2 2 2 7 2 2 2 3" xfId="7952" xr:uid="{00000000-0005-0000-0000-000054270000}"/>
    <cellStyle name="Normal 2 2 2 7 2 2 2 3 2" xfId="16098" xr:uid="{00000000-0005-0000-0000-000055270000}"/>
    <cellStyle name="Normal 2 2 2 7 2 2 2 3 2 2" xfId="32394" xr:uid="{00000000-0005-0000-0000-000056270000}"/>
    <cellStyle name="Normal 2 2 2 7 2 2 2 3 3" xfId="24248" xr:uid="{00000000-0005-0000-0000-000057270000}"/>
    <cellStyle name="Normal 2 2 2 7 2 2 2 4" xfId="10799" xr:uid="{00000000-0005-0000-0000-000058270000}"/>
    <cellStyle name="Normal 2 2 2 7 2 2 2 4 2" xfId="27095" xr:uid="{00000000-0005-0000-0000-000059270000}"/>
    <cellStyle name="Normal 2 2 2 7 2 2 2 5" xfId="18949" xr:uid="{00000000-0005-0000-0000-00005A270000}"/>
    <cellStyle name="Normal 2 2 2 7 2 2 3" xfId="3909" xr:uid="{00000000-0005-0000-0000-00005B270000}"/>
    <cellStyle name="Normal 2 2 2 7 2 2 3 2" xfId="12055" xr:uid="{00000000-0005-0000-0000-00005C270000}"/>
    <cellStyle name="Normal 2 2 2 7 2 2 3 2 2" xfId="28351" xr:uid="{00000000-0005-0000-0000-00005D270000}"/>
    <cellStyle name="Normal 2 2 2 7 2 2 3 3" xfId="20205" xr:uid="{00000000-0005-0000-0000-00005E270000}"/>
    <cellStyle name="Normal 2 2 2 7 2 2 4" xfId="6542" xr:uid="{00000000-0005-0000-0000-00005F270000}"/>
    <cellStyle name="Normal 2 2 2 7 2 2 4 2" xfId="14688" xr:uid="{00000000-0005-0000-0000-000060270000}"/>
    <cellStyle name="Normal 2 2 2 7 2 2 4 2 2" xfId="30984" xr:uid="{00000000-0005-0000-0000-000061270000}"/>
    <cellStyle name="Normal 2 2 2 7 2 2 4 3" xfId="22838" xr:uid="{00000000-0005-0000-0000-000062270000}"/>
    <cellStyle name="Normal 2 2 2 7 2 2 5" xfId="9389" xr:uid="{00000000-0005-0000-0000-000063270000}"/>
    <cellStyle name="Normal 2 2 2 7 2 2 5 2" xfId="25685" xr:uid="{00000000-0005-0000-0000-000064270000}"/>
    <cellStyle name="Normal 2 2 2 7 2 2 6" xfId="17539" xr:uid="{00000000-0005-0000-0000-000065270000}"/>
    <cellStyle name="Normal 2 2 2 7 2 3" xfId="1948" xr:uid="{00000000-0005-0000-0000-000066270000}"/>
    <cellStyle name="Normal 2 2 2 7 2 3 2" xfId="4518" xr:uid="{00000000-0005-0000-0000-000067270000}"/>
    <cellStyle name="Normal 2 2 2 7 2 3 2 2" xfId="12664" xr:uid="{00000000-0005-0000-0000-000068270000}"/>
    <cellStyle name="Normal 2 2 2 7 2 3 2 2 2" xfId="28960" xr:uid="{00000000-0005-0000-0000-000069270000}"/>
    <cellStyle name="Normal 2 2 2 7 2 3 2 3" xfId="20814" xr:uid="{00000000-0005-0000-0000-00006A270000}"/>
    <cellStyle name="Normal 2 2 2 7 2 3 3" xfId="7247" xr:uid="{00000000-0005-0000-0000-00006B270000}"/>
    <cellStyle name="Normal 2 2 2 7 2 3 3 2" xfId="15393" xr:uid="{00000000-0005-0000-0000-00006C270000}"/>
    <cellStyle name="Normal 2 2 2 7 2 3 3 2 2" xfId="31689" xr:uid="{00000000-0005-0000-0000-00006D270000}"/>
    <cellStyle name="Normal 2 2 2 7 2 3 3 3" xfId="23543" xr:uid="{00000000-0005-0000-0000-00006E270000}"/>
    <cellStyle name="Normal 2 2 2 7 2 3 4" xfId="10094" xr:uid="{00000000-0005-0000-0000-00006F270000}"/>
    <cellStyle name="Normal 2 2 2 7 2 3 4 2" xfId="26390" xr:uid="{00000000-0005-0000-0000-000070270000}"/>
    <cellStyle name="Normal 2 2 2 7 2 3 5" xfId="18244" xr:uid="{00000000-0005-0000-0000-000071270000}"/>
    <cellStyle name="Normal 2 2 2 7 2 4" xfId="3300" xr:uid="{00000000-0005-0000-0000-000072270000}"/>
    <cellStyle name="Normal 2 2 2 7 2 4 2" xfId="11446" xr:uid="{00000000-0005-0000-0000-000073270000}"/>
    <cellStyle name="Normal 2 2 2 7 2 4 2 2" xfId="27742" xr:uid="{00000000-0005-0000-0000-000074270000}"/>
    <cellStyle name="Normal 2 2 2 7 2 4 3" xfId="19596" xr:uid="{00000000-0005-0000-0000-000075270000}"/>
    <cellStyle name="Normal 2 2 2 7 2 5" xfId="5837" xr:uid="{00000000-0005-0000-0000-000076270000}"/>
    <cellStyle name="Normal 2 2 2 7 2 5 2" xfId="13983" xr:uid="{00000000-0005-0000-0000-000077270000}"/>
    <cellStyle name="Normal 2 2 2 7 2 5 2 2" xfId="30279" xr:uid="{00000000-0005-0000-0000-000078270000}"/>
    <cellStyle name="Normal 2 2 2 7 2 5 3" xfId="22133" xr:uid="{00000000-0005-0000-0000-000079270000}"/>
    <cellStyle name="Normal 2 2 2 7 2 6" xfId="8684" xr:uid="{00000000-0005-0000-0000-00007A270000}"/>
    <cellStyle name="Normal 2 2 2 7 2 6 2" xfId="24980" xr:uid="{00000000-0005-0000-0000-00007B270000}"/>
    <cellStyle name="Normal 2 2 2 7 2 7" xfId="16834" xr:uid="{00000000-0005-0000-0000-00007C270000}"/>
    <cellStyle name="Normal 2 2 2 7 3" xfId="899" xr:uid="{00000000-0005-0000-0000-00007D270000}"/>
    <cellStyle name="Normal 2 2 2 7 3 2" xfId="2309" xr:uid="{00000000-0005-0000-0000-00007E270000}"/>
    <cellStyle name="Normal 2 2 2 7 3 2 2" xfId="4831" xr:uid="{00000000-0005-0000-0000-00007F270000}"/>
    <cellStyle name="Normal 2 2 2 7 3 2 2 2" xfId="12977" xr:uid="{00000000-0005-0000-0000-000080270000}"/>
    <cellStyle name="Normal 2 2 2 7 3 2 2 2 2" xfId="29273" xr:uid="{00000000-0005-0000-0000-000081270000}"/>
    <cellStyle name="Normal 2 2 2 7 3 2 2 3" xfId="21127" xr:uid="{00000000-0005-0000-0000-000082270000}"/>
    <cellStyle name="Normal 2 2 2 7 3 2 3" xfId="7608" xr:uid="{00000000-0005-0000-0000-000083270000}"/>
    <cellStyle name="Normal 2 2 2 7 3 2 3 2" xfId="15754" xr:uid="{00000000-0005-0000-0000-000084270000}"/>
    <cellStyle name="Normal 2 2 2 7 3 2 3 2 2" xfId="32050" xr:uid="{00000000-0005-0000-0000-000085270000}"/>
    <cellStyle name="Normal 2 2 2 7 3 2 3 3" xfId="23904" xr:uid="{00000000-0005-0000-0000-000086270000}"/>
    <cellStyle name="Normal 2 2 2 7 3 2 4" xfId="10455" xr:uid="{00000000-0005-0000-0000-000087270000}"/>
    <cellStyle name="Normal 2 2 2 7 3 2 4 2" xfId="26751" xr:uid="{00000000-0005-0000-0000-000088270000}"/>
    <cellStyle name="Normal 2 2 2 7 3 2 5" xfId="18605" xr:uid="{00000000-0005-0000-0000-000089270000}"/>
    <cellStyle name="Normal 2 2 2 7 3 3" xfId="3613" xr:uid="{00000000-0005-0000-0000-00008A270000}"/>
    <cellStyle name="Normal 2 2 2 7 3 3 2" xfId="11759" xr:uid="{00000000-0005-0000-0000-00008B270000}"/>
    <cellStyle name="Normal 2 2 2 7 3 3 2 2" xfId="28055" xr:uid="{00000000-0005-0000-0000-00008C270000}"/>
    <cellStyle name="Normal 2 2 2 7 3 3 3" xfId="19909" xr:uid="{00000000-0005-0000-0000-00008D270000}"/>
    <cellStyle name="Normal 2 2 2 7 3 4" xfId="6198" xr:uid="{00000000-0005-0000-0000-00008E270000}"/>
    <cellStyle name="Normal 2 2 2 7 3 4 2" xfId="14344" xr:uid="{00000000-0005-0000-0000-00008F270000}"/>
    <cellStyle name="Normal 2 2 2 7 3 4 2 2" xfId="30640" xr:uid="{00000000-0005-0000-0000-000090270000}"/>
    <cellStyle name="Normal 2 2 2 7 3 4 3" xfId="22494" xr:uid="{00000000-0005-0000-0000-000091270000}"/>
    <cellStyle name="Normal 2 2 2 7 3 5" xfId="9045" xr:uid="{00000000-0005-0000-0000-000092270000}"/>
    <cellStyle name="Normal 2 2 2 7 3 5 2" xfId="25341" xr:uid="{00000000-0005-0000-0000-000093270000}"/>
    <cellStyle name="Normal 2 2 2 7 3 6" xfId="17195" xr:uid="{00000000-0005-0000-0000-000094270000}"/>
    <cellStyle name="Normal 2 2 2 7 4" xfId="1604" xr:uid="{00000000-0005-0000-0000-000095270000}"/>
    <cellStyle name="Normal 2 2 2 7 4 2" xfId="4222" xr:uid="{00000000-0005-0000-0000-000096270000}"/>
    <cellStyle name="Normal 2 2 2 7 4 2 2" xfId="12368" xr:uid="{00000000-0005-0000-0000-000097270000}"/>
    <cellStyle name="Normal 2 2 2 7 4 2 2 2" xfId="28664" xr:uid="{00000000-0005-0000-0000-000098270000}"/>
    <cellStyle name="Normal 2 2 2 7 4 2 3" xfId="20518" xr:uid="{00000000-0005-0000-0000-000099270000}"/>
    <cellStyle name="Normal 2 2 2 7 4 3" xfId="6903" xr:uid="{00000000-0005-0000-0000-00009A270000}"/>
    <cellStyle name="Normal 2 2 2 7 4 3 2" xfId="15049" xr:uid="{00000000-0005-0000-0000-00009B270000}"/>
    <cellStyle name="Normal 2 2 2 7 4 3 2 2" xfId="31345" xr:uid="{00000000-0005-0000-0000-00009C270000}"/>
    <cellStyle name="Normal 2 2 2 7 4 3 3" xfId="23199" xr:uid="{00000000-0005-0000-0000-00009D270000}"/>
    <cellStyle name="Normal 2 2 2 7 4 4" xfId="9750" xr:uid="{00000000-0005-0000-0000-00009E270000}"/>
    <cellStyle name="Normal 2 2 2 7 4 4 2" xfId="26046" xr:uid="{00000000-0005-0000-0000-00009F270000}"/>
    <cellStyle name="Normal 2 2 2 7 4 5" xfId="17900" xr:uid="{00000000-0005-0000-0000-0000A0270000}"/>
    <cellStyle name="Normal 2 2 2 7 5" xfId="3004" xr:uid="{00000000-0005-0000-0000-0000A1270000}"/>
    <cellStyle name="Normal 2 2 2 7 5 2" xfId="11150" xr:uid="{00000000-0005-0000-0000-0000A2270000}"/>
    <cellStyle name="Normal 2 2 2 7 5 2 2" xfId="27446" xr:uid="{00000000-0005-0000-0000-0000A3270000}"/>
    <cellStyle name="Normal 2 2 2 7 5 3" xfId="19300" xr:uid="{00000000-0005-0000-0000-0000A4270000}"/>
    <cellStyle name="Normal 2 2 2 7 6" xfId="5493" xr:uid="{00000000-0005-0000-0000-0000A5270000}"/>
    <cellStyle name="Normal 2 2 2 7 6 2" xfId="13639" xr:uid="{00000000-0005-0000-0000-0000A6270000}"/>
    <cellStyle name="Normal 2 2 2 7 6 2 2" xfId="29935" xr:uid="{00000000-0005-0000-0000-0000A7270000}"/>
    <cellStyle name="Normal 2 2 2 7 6 3" xfId="21789" xr:uid="{00000000-0005-0000-0000-0000A8270000}"/>
    <cellStyle name="Normal 2 2 2 7 7" xfId="8340" xr:uid="{00000000-0005-0000-0000-0000A9270000}"/>
    <cellStyle name="Normal 2 2 2 7 7 2" xfId="24636" xr:uid="{00000000-0005-0000-0000-0000AA270000}"/>
    <cellStyle name="Normal 2 2 2 7 8" xfId="16490" xr:uid="{00000000-0005-0000-0000-0000AB270000}"/>
    <cellStyle name="Normal 2 2 2 8" xfId="269" xr:uid="{00000000-0005-0000-0000-0000AC270000}"/>
    <cellStyle name="Normal 2 2 2 8 2" xfId="613" xr:uid="{00000000-0005-0000-0000-0000AD270000}"/>
    <cellStyle name="Normal 2 2 2 8 2 2" xfId="1319" xr:uid="{00000000-0005-0000-0000-0000AE270000}"/>
    <cellStyle name="Normal 2 2 2 8 2 2 2" xfId="2729" xr:uid="{00000000-0005-0000-0000-0000AF270000}"/>
    <cellStyle name="Normal 2 2 2 8 2 2 2 2" xfId="5201" xr:uid="{00000000-0005-0000-0000-0000B0270000}"/>
    <cellStyle name="Normal 2 2 2 8 2 2 2 2 2" xfId="13347" xr:uid="{00000000-0005-0000-0000-0000B1270000}"/>
    <cellStyle name="Normal 2 2 2 8 2 2 2 2 2 2" xfId="29643" xr:uid="{00000000-0005-0000-0000-0000B2270000}"/>
    <cellStyle name="Normal 2 2 2 8 2 2 2 2 3" xfId="21497" xr:uid="{00000000-0005-0000-0000-0000B3270000}"/>
    <cellStyle name="Normal 2 2 2 8 2 2 2 3" xfId="8028" xr:uid="{00000000-0005-0000-0000-0000B4270000}"/>
    <cellStyle name="Normal 2 2 2 8 2 2 2 3 2" xfId="16174" xr:uid="{00000000-0005-0000-0000-0000B5270000}"/>
    <cellStyle name="Normal 2 2 2 8 2 2 2 3 2 2" xfId="32470" xr:uid="{00000000-0005-0000-0000-0000B6270000}"/>
    <cellStyle name="Normal 2 2 2 8 2 2 2 3 3" xfId="24324" xr:uid="{00000000-0005-0000-0000-0000B7270000}"/>
    <cellStyle name="Normal 2 2 2 8 2 2 2 4" xfId="10875" xr:uid="{00000000-0005-0000-0000-0000B8270000}"/>
    <cellStyle name="Normal 2 2 2 8 2 2 2 4 2" xfId="27171" xr:uid="{00000000-0005-0000-0000-0000B9270000}"/>
    <cellStyle name="Normal 2 2 2 8 2 2 2 5" xfId="19025" xr:uid="{00000000-0005-0000-0000-0000BA270000}"/>
    <cellStyle name="Normal 2 2 2 8 2 2 3" xfId="3983" xr:uid="{00000000-0005-0000-0000-0000BB270000}"/>
    <cellStyle name="Normal 2 2 2 8 2 2 3 2" xfId="12129" xr:uid="{00000000-0005-0000-0000-0000BC270000}"/>
    <cellStyle name="Normal 2 2 2 8 2 2 3 2 2" xfId="28425" xr:uid="{00000000-0005-0000-0000-0000BD270000}"/>
    <cellStyle name="Normal 2 2 2 8 2 2 3 3" xfId="20279" xr:uid="{00000000-0005-0000-0000-0000BE270000}"/>
    <cellStyle name="Normal 2 2 2 8 2 2 4" xfId="6618" xr:uid="{00000000-0005-0000-0000-0000BF270000}"/>
    <cellStyle name="Normal 2 2 2 8 2 2 4 2" xfId="14764" xr:uid="{00000000-0005-0000-0000-0000C0270000}"/>
    <cellStyle name="Normal 2 2 2 8 2 2 4 2 2" xfId="31060" xr:uid="{00000000-0005-0000-0000-0000C1270000}"/>
    <cellStyle name="Normal 2 2 2 8 2 2 4 3" xfId="22914" xr:uid="{00000000-0005-0000-0000-0000C2270000}"/>
    <cellStyle name="Normal 2 2 2 8 2 2 5" xfId="9465" xr:uid="{00000000-0005-0000-0000-0000C3270000}"/>
    <cellStyle name="Normal 2 2 2 8 2 2 5 2" xfId="25761" xr:uid="{00000000-0005-0000-0000-0000C4270000}"/>
    <cellStyle name="Normal 2 2 2 8 2 2 6" xfId="17615" xr:uid="{00000000-0005-0000-0000-0000C5270000}"/>
    <cellStyle name="Normal 2 2 2 8 2 3" xfId="2024" xr:uid="{00000000-0005-0000-0000-0000C6270000}"/>
    <cellStyle name="Normal 2 2 2 8 2 3 2" xfId="4592" xr:uid="{00000000-0005-0000-0000-0000C7270000}"/>
    <cellStyle name="Normal 2 2 2 8 2 3 2 2" xfId="12738" xr:uid="{00000000-0005-0000-0000-0000C8270000}"/>
    <cellStyle name="Normal 2 2 2 8 2 3 2 2 2" xfId="29034" xr:uid="{00000000-0005-0000-0000-0000C9270000}"/>
    <cellStyle name="Normal 2 2 2 8 2 3 2 3" xfId="20888" xr:uid="{00000000-0005-0000-0000-0000CA270000}"/>
    <cellStyle name="Normal 2 2 2 8 2 3 3" xfId="7323" xr:uid="{00000000-0005-0000-0000-0000CB270000}"/>
    <cellStyle name="Normal 2 2 2 8 2 3 3 2" xfId="15469" xr:uid="{00000000-0005-0000-0000-0000CC270000}"/>
    <cellStyle name="Normal 2 2 2 8 2 3 3 2 2" xfId="31765" xr:uid="{00000000-0005-0000-0000-0000CD270000}"/>
    <cellStyle name="Normal 2 2 2 8 2 3 3 3" xfId="23619" xr:uid="{00000000-0005-0000-0000-0000CE270000}"/>
    <cellStyle name="Normal 2 2 2 8 2 3 4" xfId="10170" xr:uid="{00000000-0005-0000-0000-0000CF270000}"/>
    <cellStyle name="Normal 2 2 2 8 2 3 4 2" xfId="26466" xr:uid="{00000000-0005-0000-0000-0000D0270000}"/>
    <cellStyle name="Normal 2 2 2 8 2 3 5" xfId="18320" xr:uid="{00000000-0005-0000-0000-0000D1270000}"/>
    <cellStyle name="Normal 2 2 2 8 2 4" xfId="3374" xr:uid="{00000000-0005-0000-0000-0000D2270000}"/>
    <cellStyle name="Normal 2 2 2 8 2 4 2" xfId="11520" xr:uid="{00000000-0005-0000-0000-0000D3270000}"/>
    <cellStyle name="Normal 2 2 2 8 2 4 2 2" xfId="27816" xr:uid="{00000000-0005-0000-0000-0000D4270000}"/>
    <cellStyle name="Normal 2 2 2 8 2 4 3" xfId="19670" xr:uid="{00000000-0005-0000-0000-0000D5270000}"/>
    <cellStyle name="Normal 2 2 2 8 2 5" xfId="5913" xr:uid="{00000000-0005-0000-0000-0000D6270000}"/>
    <cellStyle name="Normal 2 2 2 8 2 5 2" xfId="14059" xr:uid="{00000000-0005-0000-0000-0000D7270000}"/>
    <cellStyle name="Normal 2 2 2 8 2 5 2 2" xfId="30355" xr:uid="{00000000-0005-0000-0000-0000D8270000}"/>
    <cellStyle name="Normal 2 2 2 8 2 5 3" xfId="22209" xr:uid="{00000000-0005-0000-0000-0000D9270000}"/>
    <cellStyle name="Normal 2 2 2 8 2 6" xfId="8760" xr:uid="{00000000-0005-0000-0000-0000DA270000}"/>
    <cellStyle name="Normal 2 2 2 8 2 6 2" xfId="25056" xr:uid="{00000000-0005-0000-0000-0000DB270000}"/>
    <cellStyle name="Normal 2 2 2 8 2 7" xfId="16910" xr:uid="{00000000-0005-0000-0000-0000DC270000}"/>
    <cellStyle name="Normal 2 2 2 8 3" xfId="975" xr:uid="{00000000-0005-0000-0000-0000DD270000}"/>
    <cellStyle name="Normal 2 2 2 8 3 2" xfId="2385" xr:uid="{00000000-0005-0000-0000-0000DE270000}"/>
    <cellStyle name="Normal 2 2 2 8 3 2 2" xfId="4905" xr:uid="{00000000-0005-0000-0000-0000DF270000}"/>
    <cellStyle name="Normal 2 2 2 8 3 2 2 2" xfId="13051" xr:uid="{00000000-0005-0000-0000-0000E0270000}"/>
    <cellStyle name="Normal 2 2 2 8 3 2 2 2 2" xfId="29347" xr:uid="{00000000-0005-0000-0000-0000E1270000}"/>
    <cellStyle name="Normal 2 2 2 8 3 2 2 3" xfId="21201" xr:uid="{00000000-0005-0000-0000-0000E2270000}"/>
    <cellStyle name="Normal 2 2 2 8 3 2 3" xfId="7684" xr:uid="{00000000-0005-0000-0000-0000E3270000}"/>
    <cellStyle name="Normal 2 2 2 8 3 2 3 2" xfId="15830" xr:uid="{00000000-0005-0000-0000-0000E4270000}"/>
    <cellStyle name="Normal 2 2 2 8 3 2 3 2 2" xfId="32126" xr:uid="{00000000-0005-0000-0000-0000E5270000}"/>
    <cellStyle name="Normal 2 2 2 8 3 2 3 3" xfId="23980" xr:uid="{00000000-0005-0000-0000-0000E6270000}"/>
    <cellStyle name="Normal 2 2 2 8 3 2 4" xfId="10531" xr:uid="{00000000-0005-0000-0000-0000E7270000}"/>
    <cellStyle name="Normal 2 2 2 8 3 2 4 2" xfId="26827" xr:uid="{00000000-0005-0000-0000-0000E8270000}"/>
    <cellStyle name="Normal 2 2 2 8 3 2 5" xfId="18681" xr:uid="{00000000-0005-0000-0000-0000E9270000}"/>
    <cellStyle name="Normal 2 2 2 8 3 3" xfId="3687" xr:uid="{00000000-0005-0000-0000-0000EA270000}"/>
    <cellStyle name="Normal 2 2 2 8 3 3 2" xfId="11833" xr:uid="{00000000-0005-0000-0000-0000EB270000}"/>
    <cellStyle name="Normal 2 2 2 8 3 3 2 2" xfId="28129" xr:uid="{00000000-0005-0000-0000-0000EC270000}"/>
    <cellStyle name="Normal 2 2 2 8 3 3 3" xfId="19983" xr:uid="{00000000-0005-0000-0000-0000ED270000}"/>
    <cellStyle name="Normal 2 2 2 8 3 4" xfId="6274" xr:uid="{00000000-0005-0000-0000-0000EE270000}"/>
    <cellStyle name="Normal 2 2 2 8 3 4 2" xfId="14420" xr:uid="{00000000-0005-0000-0000-0000EF270000}"/>
    <cellStyle name="Normal 2 2 2 8 3 4 2 2" xfId="30716" xr:uid="{00000000-0005-0000-0000-0000F0270000}"/>
    <cellStyle name="Normal 2 2 2 8 3 4 3" xfId="22570" xr:uid="{00000000-0005-0000-0000-0000F1270000}"/>
    <cellStyle name="Normal 2 2 2 8 3 5" xfId="9121" xr:uid="{00000000-0005-0000-0000-0000F2270000}"/>
    <cellStyle name="Normal 2 2 2 8 3 5 2" xfId="25417" xr:uid="{00000000-0005-0000-0000-0000F3270000}"/>
    <cellStyle name="Normal 2 2 2 8 3 6" xfId="17271" xr:uid="{00000000-0005-0000-0000-0000F4270000}"/>
    <cellStyle name="Normal 2 2 2 8 4" xfId="1680" xr:uid="{00000000-0005-0000-0000-0000F5270000}"/>
    <cellStyle name="Normal 2 2 2 8 4 2" xfId="4296" xr:uid="{00000000-0005-0000-0000-0000F6270000}"/>
    <cellStyle name="Normal 2 2 2 8 4 2 2" xfId="12442" xr:uid="{00000000-0005-0000-0000-0000F7270000}"/>
    <cellStyle name="Normal 2 2 2 8 4 2 2 2" xfId="28738" xr:uid="{00000000-0005-0000-0000-0000F8270000}"/>
    <cellStyle name="Normal 2 2 2 8 4 2 3" xfId="20592" xr:uid="{00000000-0005-0000-0000-0000F9270000}"/>
    <cellStyle name="Normal 2 2 2 8 4 3" xfId="6979" xr:uid="{00000000-0005-0000-0000-0000FA270000}"/>
    <cellStyle name="Normal 2 2 2 8 4 3 2" xfId="15125" xr:uid="{00000000-0005-0000-0000-0000FB270000}"/>
    <cellStyle name="Normal 2 2 2 8 4 3 2 2" xfId="31421" xr:uid="{00000000-0005-0000-0000-0000FC270000}"/>
    <cellStyle name="Normal 2 2 2 8 4 3 3" xfId="23275" xr:uid="{00000000-0005-0000-0000-0000FD270000}"/>
    <cellStyle name="Normal 2 2 2 8 4 4" xfId="9826" xr:uid="{00000000-0005-0000-0000-0000FE270000}"/>
    <cellStyle name="Normal 2 2 2 8 4 4 2" xfId="26122" xr:uid="{00000000-0005-0000-0000-0000FF270000}"/>
    <cellStyle name="Normal 2 2 2 8 4 5" xfId="17976" xr:uid="{00000000-0005-0000-0000-000000280000}"/>
    <cellStyle name="Normal 2 2 2 8 5" xfId="3078" xr:uid="{00000000-0005-0000-0000-000001280000}"/>
    <cellStyle name="Normal 2 2 2 8 5 2" xfId="11224" xr:uid="{00000000-0005-0000-0000-000002280000}"/>
    <cellStyle name="Normal 2 2 2 8 5 2 2" xfId="27520" xr:uid="{00000000-0005-0000-0000-000003280000}"/>
    <cellStyle name="Normal 2 2 2 8 5 3" xfId="19374" xr:uid="{00000000-0005-0000-0000-000004280000}"/>
    <cellStyle name="Normal 2 2 2 8 6" xfId="5569" xr:uid="{00000000-0005-0000-0000-000005280000}"/>
    <cellStyle name="Normal 2 2 2 8 6 2" xfId="13715" xr:uid="{00000000-0005-0000-0000-000006280000}"/>
    <cellStyle name="Normal 2 2 2 8 6 2 2" xfId="30011" xr:uid="{00000000-0005-0000-0000-000007280000}"/>
    <cellStyle name="Normal 2 2 2 8 6 3" xfId="21865" xr:uid="{00000000-0005-0000-0000-000008280000}"/>
    <cellStyle name="Normal 2 2 2 8 7" xfId="8416" xr:uid="{00000000-0005-0000-0000-000009280000}"/>
    <cellStyle name="Normal 2 2 2 8 7 2" xfId="24712" xr:uid="{00000000-0005-0000-0000-00000A280000}"/>
    <cellStyle name="Normal 2 2 2 8 8" xfId="16566" xr:uid="{00000000-0005-0000-0000-00000B280000}"/>
    <cellStyle name="Normal 2 2 2 9" xfId="359" xr:uid="{00000000-0005-0000-0000-00000C280000}"/>
    <cellStyle name="Normal 2 2 2 9 2" xfId="1065" xr:uid="{00000000-0005-0000-0000-00000D280000}"/>
    <cellStyle name="Normal 2 2 2 9 2 2" xfId="2475" xr:uid="{00000000-0005-0000-0000-00000E280000}"/>
    <cellStyle name="Normal 2 2 2 9 2 2 2" xfId="4979" xr:uid="{00000000-0005-0000-0000-00000F280000}"/>
    <cellStyle name="Normal 2 2 2 9 2 2 2 2" xfId="13125" xr:uid="{00000000-0005-0000-0000-000010280000}"/>
    <cellStyle name="Normal 2 2 2 9 2 2 2 2 2" xfId="29421" xr:uid="{00000000-0005-0000-0000-000011280000}"/>
    <cellStyle name="Normal 2 2 2 9 2 2 2 3" xfId="21275" xr:uid="{00000000-0005-0000-0000-000012280000}"/>
    <cellStyle name="Normal 2 2 2 9 2 2 3" xfId="7774" xr:uid="{00000000-0005-0000-0000-000013280000}"/>
    <cellStyle name="Normal 2 2 2 9 2 2 3 2" xfId="15920" xr:uid="{00000000-0005-0000-0000-000014280000}"/>
    <cellStyle name="Normal 2 2 2 9 2 2 3 2 2" xfId="32216" xr:uid="{00000000-0005-0000-0000-000015280000}"/>
    <cellStyle name="Normal 2 2 2 9 2 2 3 3" xfId="24070" xr:uid="{00000000-0005-0000-0000-000016280000}"/>
    <cellStyle name="Normal 2 2 2 9 2 2 4" xfId="10621" xr:uid="{00000000-0005-0000-0000-000017280000}"/>
    <cellStyle name="Normal 2 2 2 9 2 2 4 2" xfId="26917" xr:uid="{00000000-0005-0000-0000-000018280000}"/>
    <cellStyle name="Normal 2 2 2 9 2 2 5" xfId="18771" xr:uid="{00000000-0005-0000-0000-000019280000}"/>
    <cellStyle name="Normal 2 2 2 9 2 3" xfId="3761" xr:uid="{00000000-0005-0000-0000-00001A280000}"/>
    <cellStyle name="Normal 2 2 2 9 2 3 2" xfId="11907" xr:uid="{00000000-0005-0000-0000-00001B280000}"/>
    <cellStyle name="Normal 2 2 2 9 2 3 2 2" xfId="28203" xr:uid="{00000000-0005-0000-0000-00001C280000}"/>
    <cellStyle name="Normal 2 2 2 9 2 3 3" xfId="20057" xr:uid="{00000000-0005-0000-0000-00001D280000}"/>
    <cellStyle name="Normal 2 2 2 9 2 4" xfId="6364" xr:uid="{00000000-0005-0000-0000-00001E280000}"/>
    <cellStyle name="Normal 2 2 2 9 2 4 2" xfId="14510" xr:uid="{00000000-0005-0000-0000-00001F280000}"/>
    <cellStyle name="Normal 2 2 2 9 2 4 2 2" xfId="30806" xr:uid="{00000000-0005-0000-0000-000020280000}"/>
    <cellStyle name="Normal 2 2 2 9 2 4 3" xfId="22660" xr:uid="{00000000-0005-0000-0000-000021280000}"/>
    <cellStyle name="Normal 2 2 2 9 2 5" xfId="9211" xr:uid="{00000000-0005-0000-0000-000022280000}"/>
    <cellStyle name="Normal 2 2 2 9 2 5 2" xfId="25507" xr:uid="{00000000-0005-0000-0000-000023280000}"/>
    <cellStyle name="Normal 2 2 2 9 2 6" xfId="17361" xr:uid="{00000000-0005-0000-0000-000024280000}"/>
    <cellStyle name="Normal 2 2 2 9 3" xfId="1770" xr:uid="{00000000-0005-0000-0000-000025280000}"/>
    <cellStyle name="Normal 2 2 2 9 3 2" xfId="4370" xr:uid="{00000000-0005-0000-0000-000026280000}"/>
    <cellStyle name="Normal 2 2 2 9 3 2 2" xfId="12516" xr:uid="{00000000-0005-0000-0000-000027280000}"/>
    <cellStyle name="Normal 2 2 2 9 3 2 2 2" xfId="28812" xr:uid="{00000000-0005-0000-0000-000028280000}"/>
    <cellStyle name="Normal 2 2 2 9 3 2 3" xfId="20666" xr:uid="{00000000-0005-0000-0000-000029280000}"/>
    <cellStyle name="Normal 2 2 2 9 3 3" xfId="7069" xr:uid="{00000000-0005-0000-0000-00002A280000}"/>
    <cellStyle name="Normal 2 2 2 9 3 3 2" xfId="15215" xr:uid="{00000000-0005-0000-0000-00002B280000}"/>
    <cellStyle name="Normal 2 2 2 9 3 3 2 2" xfId="31511" xr:uid="{00000000-0005-0000-0000-00002C280000}"/>
    <cellStyle name="Normal 2 2 2 9 3 3 3" xfId="23365" xr:uid="{00000000-0005-0000-0000-00002D280000}"/>
    <cellStyle name="Normal 2 2 2 9 3 4" xfId="9916" xr:uid="{00000000-0005-0000-0000-00002E280000}"/>
    <cellStyle name="Normal 2 2 2 9 3 4 2" xfId="26212" xr:uid="{00000000-0005-0000-0000-00002F280000}"/>
    <cellStyle name="Normal 2 2 2 9 3 5" xfId="18066" xr:uid="{00000000-0005-0000-0000-000030280000}"/>
    <cellStyle name="Normal 2 2 2 9 4" xfId="3152" xr:uid="{00000000-0005-0000-0000-000031280000}"/>
    <cellStyle name="Normal 2 2 2 9 4 2" xfId="11298" xr:uid="{00000000-0005-0000-0000-000032280000}"/>
    <cellStyle name="Normal 2 2 2 9 4 2 2" xfId="27594" xr:uid="{00000000-0005-0000-0000-000033280000}"/>
    <cellStyle name="Normal 2 2 2 9 4 3" xfId="19448" xr:uid="{00000000-0005-0000-0000-000034280000}"/>
    <cellStyle name="Normal 2 2 2 9 5" xfId="5659" xr:uid="{00000000-0005-0000-0000-000035280000}"/>
    <cellStyle name="Normal 2 2 2 9 5 2" xfId="13805" xr:uid="{00000000-0005-0000-0000-000036280000}"/>
    <cellStyle name="Normal 2 2 2 9 5 2 2" xfId="30101" xr:uid="{00000000-0005-0000-0000-000037280000}"/>
    <cellStyle name="Normal 2 2 2 9 5 3" xfId="21955" xr:uid="{00000000-0005-0000-0000-000038280000}"/>
    <cellStyle name="Normal 2 2 2 9 6" xfId="8506" xr:uid="{00000000-0005-0000-0000-000039280000}"/>
    <cellStyle name="Normal 2 2 2 9 6 2" xfId="24802" xr:uid="{00000000-0005-0000-0000-00003A280000}"/>
    <cellStyle name="Normal 2 2 2 9 7" xfId="16656" xr:uid="{00000000-0005-0000-0000-00003B280000}"/>
    <cellStyle name="Normal 2 2 3" xfId="19" xr:uid="{00000000-0005-0000-0000-00003C280000}"/>
    <cellStyle name="Normal 2 2 3 10" xfId="2860" xr:uid="{00000000-0005-0000-0000-00003D280000}"/>
    <cellStyle name="Normal 2 2 3 10 2" xfId="11006" xr:uid="{00000000-0005-0000-0000-00003E280000}"/>
    <cellStyle name="Normal 2 2 3 10 2 2" xfId="27302" xr:uid="{00000000-0005-0000-0000-00003F280000}"/>
    <cellStyle name="Normal 2 2 3 10 3" xfId="19156" xr:uid="{00000000-0005-0000-0000-000040280000}"/>
    <cellStyle name="Normal 2 2 3 11" xfId="5319" xr:uid="{00000000-0005-0000-0000-000041280000}"/>
    <cellStyle name="Normal 2 2 3 11 2" xfId="13465" xr:uid="{00000000-0005-0000-0000-000042280000}"/>
    <cellStyle name="Normal 2 2 3 11 2 2" xfId="29761" xr:uid="{00000000-0005-0000-0000-000043280000}"/>
    <cellStyle name="Normal 2 2 3 11 3" xfId="21615" xr:uid="{00000000-0005-0000-0000-000044280000}"/>
    <cellStyle name="Normal 2 2 3 12" xfId="8166" xr:uid="{00000000-0005-0000-0000-000045280000}"/>
    <cellStyle name="Normal 2 2 3 12 2" xfId="24462" xr:uid="{00000000-0005-0000-0000-000046280000}"/>
    <cellStyle name="Normal 2 2 3 13" xfId="16316" xr:uid="{00000000-0005-0000-0000-000047280000}"/>
    <cellStyle name="Normal 2 2 3 2" xfId="41" xr:uid="{00000000-0005-0000-0000-000048280000}"/>
    <cellStyle name="Normal 2 2 3 2 10" xfId="5341" xr:uid="{00000000-0005-0000-0000-000049280000}"/>
    <cellStyle name="Normal 2 2 3 2 10 2" xfId="13487" xr:uid="{00000000-0005-0000-0000-00004A280000}"/>
    <cellStyle name="Normal 2 2 3 2 10 2 2" xfId="29783" xr:uid="{00000000-0005-0000-0000-00004B280000}"/>
    <cellStyle name="Normal 2 2 3 2 10 3" xfId="21637" xr:uid="{00000000-0005-0000-0000-00004C280000}"/>
    <cellStyle name="Normal 2 2 3 2 11" xfId="8188" xr:uid="{00000000-0005-0000-0000-00004D280000}"/>
    <cellStyle name="Normal 2 2 3 2 11 2" xfId="24484" xr:uid="{00000000-0005-0000-0000-00004E280000}"/>
    <cellStyle name="Normal 2 2 3 2 12" xfId="16338" xr:uid="{00000000-0005-0000-0000-00004F280000}"/>
    <cellStyle name="Normal 2 2 3 2 2" xfId="85" xr:uid="{00000000-0005-0000-0000-000050280000}"/>
    <cellStyle name="Normal 2 2 3 2 2 10" xfId="8232" xr:uid="{00000000-0005-0000-0000-000051280000}"/>
    <cellStyle name="Normal 2 2 3 2 2 10 2" xfId="24528" xr:uid="{00000000-0005-0000-0000-000052280000}"/>
    <cellStyle name="Normal 2 2 3 2 2 11" xfId="16382" xr:uid="{00000000-0005-0000-0000-000053280000}"/>
    <cellStyle name="Normal 2 2 3 2 2 2" xfId="175" xr:uid="{00000000-0005-0000-0000-000054280000}"/>
    <cellStyle name="Normal 2 2 3 2 2 2 2" xfId="519" xr:uid="{00000000-0005-0000-0000-000055280000}"/>
    <cellStyle name="Normal 2 2 3 2 2 2 2 2" xfId="1225" xr:uid="{00000000-0005-0000-0000-000056280000}"/>
    <cellStyle name="Normal 2 2 3 2 2 2 2 2 2" xfId="2635" xr:uid="{00000000-0005-0000-0000-000057280000}"/>
    <cellStyle name="Normal 2 2 3 2 2 2 2 2 2 2" xfId="5111" xr:uid="{00000000-0005-0000-0000-000058280000}"/>
    <cellStyle name="Normal 2 2 3 2 2 2 2 2 2 2 2" xfId="13257" xr:uid="{00000000-0005-0000-0000-000059280000}"/>
    <cellStyle name="Normal 2 2 3 2 2 2 2 2 2 2 2 2" xfId="29553" xr:uid="{00000000-0005-0000-0000-00005A280000}"/>
    <cellStyle name="Normal 2 2 3 2 2 2 2 2 2 2 3" xfId="21407" xr:uid="{00000000-0005-0000-0000-00005B280000}"/>
    <cellStyle name="Normal 2 2 3 2 2 2 2 2 2 3" xfId="7934" xr:uid="{00000000-0005-0000-0000-00005C280000}"/>
    <cellStyle name="Normal 2 2 3 2 2 2 2 2 2 3 2" xfId="16080" xr:uid="{00000000-0005-0000-0000-00005D280000}"/>
    <cellStyle name="Normal 2 2 3 2 2 2 2 2 2 3 2 2" xfId="32376" xr:uid="{00000000-0005-0000-0000-00005E280000}"/>
    <cellStyle name="Normal 2 2 3 2 2 2 2 2 2 3 3" xfId="24230" xr:uid="{00000000-0005-0000-0000-00005F280000}"/>
    <cellStyle name="Normal 2 2 3 2 2 2 2 2 2 4" xfId="10781" xr:uid="{00000000-0005-0000-0000-000060280000}"/>
    <cellStyle name="Normal 2 2 3 2 2 2 2 2 2 4 2" xfId="27077" xr:uid="{00000000-0005-0000-0000-000061280000}"/>
    <cellStyle name="Normal 2 2 3 2 2 2 2 2 2 5" xfId="18931" xr:uid="{00000000-0005-0000-0000-000062280000}"/>
    <cellStyle name="Normal 2 2 3 2 2 2 2 2 3" xfId="3893" xr:uid="{00000000-0005-0000-0000-000063280000}"/>
    <cellStyle name="Normal 2 2 3 2 2 2 2 2 3 2" xfId="12039" xr:uid="{00000000-0005-0000-0000-000064280000}"/>
    <cellStyle name="Normal 2 2 3 2 2 2 2 2 3 2 2" xfId="28335" xr:uid="{00000000-0005-0000-0000-000065280000}"/>
    <cellStyle name="Normal 2 2 3 2 2 2 2 2 3 3" xfId="20189" xr:uid="{00000000-0005-0000-0000-000066280000}"/>
    <cellStyle name="Normal 2 2 3 2 2 2 2 2 4" xfId="6524" xr:uid="{00000000-0005-0000-0000-000067280000}"/>
    <cellStyle name="Normal 2 2 3 2 2 2 2 2 4 2" xfId="14670" xr:uid="{00000000-0005-0000-0000-000068280000}"/>
    <cellStyle name="Normal 2 2 3 2 2 2 2 2 4 2 2" xfId="30966" xr:uid="{00000000-0005-0000-0000-000069280000}"/>
    <cellStyle name="Normal 2 2 3 2 2 2 2 2 4 3" xfId="22820" xr:uid="{00000000-0005-0000-0000-00006A280000}"/>
    <cellStyle name="Normal 2 2 3 2 2 2 2 2 5" xfId="9371" xr:uid="{00000000-0005-0000-0000-00006B280000}"/>
    <cellStyle name="Normal 2 2 3 2 2 2 2 2 5 2" xfId="25667" xr:uid="{00000000-0005-0000-0000-00006C280000}"/>
    <cellStyle name="Normal 2 2 3 2 2 2 2 2 6" xfId="17521" xr:uid="{00000000-0005-0000-0000-00006D280000}"/>
    <cellStyle name="Normal 2 2 3 2 2 2 2 3" xfId="1930" xr:uid="{00000000-0005-0000-0000-00006E280000}"/>
    <cellStyle name="Normal 2 2 3 2 2 2 2 3 2" xfId="4502" xr:uid="{00000000-0005-0000-0000-00006F280000}"/>
    <cellStyle name="Normal 2 2 3 2 2 2 2 3 2 2" xfId="12648" xr:uid="{00000000-0005-0000-0000-000070280000}"/>
    <cellStyle name="Normal 2 2 3 2 2 2 2 3 2 2 2" xfId="28944" xr:uid="{00000000-0005-0000-0000-000071280000}"/>
    <cellStyle name="Normal 2 2 3 2 2 2 2 3 2 3" xfId="20798" xr:uid="{00000000-0005-0000-0000-000072280000}"/>
    <cellStyle name="Normal 2 2 3 2 2 2 2 3 3" xfId="7229" xr:uid="{00000000-0005-0000-0000-000073280000}"/>
    <cellStyle name="Normal 2 2 3 2 2 2 2 3 3 2" xfId="15375" xr:uid="{00000000-0005-0000-0000-000074280000}"/>
    <cellStyle name="Normal 2 2 3 2 2 2 2 3 3 2 2" xfId="31671" xr:uid="{00000000-0005-0000-0000-000075280000}"/>
    <cellStyle name="Normal 2 2 3 2 2 2 2 3 3 3" xfId="23525" xr:uid="{00000000-0005-0000-0000-000076280000}"/>
    <cellStyle name="Normal 2 2 3 2 2 2 2 3 4" xfId="10076" xr:uid="{00000000-0005-0000-0000-000077280000}"/>
    <cellStyle name="Normal 2 2 3 2 2 2 2 3 4 2" xfId="26372" xr:uid="{00000000-0005-0000-0000-000078280000}"/>
    <cellStyle name="Normal 2 2 3 2 2 2 2 3 5" xfId="18226" xr:uid="{00000000-0005-0000-0000-000079280000}"/>
    <cellStyle name="Normal 2 2 3 2 2 2 2 4" xfId="3284" xr:uid="{00000000-0005-0000-0000-00007A280000}"/>
    <cellStyle name="Normal 2 2 3 2 2 2 2 4 2" xfId="11430" xr:uid="{00000000-0005-0000-0000-00007B280000}"/>
    <cellStyle name="Normal 2 2 3 2 2 2 2 4 2 2" xfId="27726" xr:uid="{00000000-0005-0000-0000-00007C280000}"/>
    <cellStyle name="Normal 2 2 3 2 2 2 2 4 3" xfId="19580" xr:uid="{00000000-0005-0000-0000-00007D280000}"/>
    <cellStyle name="Normal 2 2 3 2 2 2 2 5" xfId="5819" xr:uid="{00000000-0005-0000-0000-00007E280000}"/>
    <cellStyle name="Normal 2 2 3 2 2 2 2 5 2" xfId="13965" xr:uid="{00000000-0005-0000-0000-00007F280000}"/>
    <cellStyle name="Normal 2 2 3 2 2 2 2 5 2 2" xfId="30261" xr:uid="{00000000-0005-0000-0000-000080280000}"/>
    <cellStyle name="Normal 2 2 3 2 2 2 2 5 3" xfId="22115" xr:uid="{00000000-0005-0000-0000-000081280000}"/>
    <cellStyle name="Normal 2 2 3 2 2 2 2 6" xfId="8666" xr:uid="{00000000-0005-0000-0000-000082280000}"/>
    <cellStyle name="Normal 2 2 3 2 2 2 2 6 2" xfId="24962" xr:uid="{00000000-0005-0000-0000-000083280000}"/>
    <cellStyle name="Normal 2 2 3 2 2 2 2 7" xfId="16816" xr:uid="{00000000-0005-0000-0000-000084280000}"/>
    <cellStyle name="Normal 2 2 3 2 2 2 3" xfId="881" xr:uid="{00000000-0005-0000-0000-000085280000}"/>
    <cellStyle name="Normal 2 2 3 2 2 2 3 2" xfId="2291" xr:uid="{00000000-0005-0000-0000-000086280000}"/>
    <cellStyle name="Normal 2 2 3 2 2 2 3 2 2" xfId="4815" xr:uid="{00000000-0005-0000-0000-000087280000}"/>
    <cellStyle name="Normal 2 2 3 2 2 2 3 2 2 2" xfId="12961" xr:uid="{00000000-0005-0000-0000-000088280000}"/>
    <cellStyle name="Normal 2 2 3 2 2 2 3 2 2 2 2" xfId="29257" xr:uid="{00000000-0005-0000-0000-000089280000}"/>
    <cellStyle name="Normal 2 2 3 2 2 2 3 2 2 3" xfId="21111" xr:uid="{00000000-0005-0000-0000-00008A280000}"/>
    <cellStyle name="Normal 2 2 3 2 2 2 3 2 3" xfId="7590" xr:uid="{00000000-0005-0000-0000-00008B280000}"/>
    <cellStyle name="Normal 2 2 3 2 2 2 3 2 3 2" xfId="15736" xr:uid="{00000000-0005-0000-0000-00008C280000}"/>
    <cellStyle name="Normal 2 2 3 2 2 2 3 2 3 2 2" xfId="32032" xr:uid="{00000000-0005-0000-0000-00008D280000}"/>
    <cellStyle name="Normal 2 2 3 2 2 2 3 2 3 3" xfId="23886" xr:uid="{00000000-0005-0000-0000-00008E280000}"/>
    <cellStyle name="Normal 2 2 3 2 2 2 3 2 4" xfId="10437" xr:uid="{00000000-0005-0000-0000-00008F280000}"/>
    <cellStyle name="Normal 2 2 3 2 2 2 3 2 4 2" xfId="26733" xr:uid="{00000000-0005-0000-0000-000090280000}"/>
    <cellStyle name="Normal 2 2 3 2 2 2 3 2 5" xfId="18587" xr:uid="{00000000-0005-0000-0000-000091280000}"/>
    <cellStyle name="Normal 2 2 3 2 2 2 3 3" xfId="3597" xr:uid="{00000000-0005-0000-0000-000092280000}"/>
    <cellStyle name="Normal 2 2 3 2 2 2 3 3 2" xfId="11743" xr:uid="{00000000-0005-0000-0000-000093280000}"/>
    <cellStyle name="Normal 2 2 3 2 2 2 3 3 2 2" xfId="28039" xr:uid="{00000000-0005-0000-0000-000094280000}"/>
    <cellStyle name="Normal 2 2 3 2 2 2 3 3 3" xfId="19893" xr:uid="{00000000-0005-0000-0000-000095280000}"/>
    <cellStyle name="Normal 2 2 3 2 2 2 3 4" xfId="6180" xr:uid="{00000000-0005-0000-0000-000096280000}"/>
    <cellStyle name="Normal 2 2 3 2 2 2 3 4 2" xfId="14326" xr:uid="{00000000-0005-0000-0000-000097280000}"/>
    <cellStyle name="Normal 2 2 3 2 2 2 3 4 2 2" xfId="30622" xr:uid="{00000000-0005-0000-0000-000098280000}"/>
    <cellStyle name="Normal 2 2 3 2 2 2 3 4 3" xfId="22476" xr:uid="{00000000-0005-0000-0000-000099280000}"/>
    <cellStyle name="Normal 2 2 3 2 2 2 3 5" xfId="9027" xr:uid="{00000000-0005-0000-0000-00009A280000}"/>
    <cellStyle name="Normal 2 2 3 2 2 2 3 5 2" xfId="25323" xr:uid="{00000000-0005-0000-0000-00009B280000}"/>
    <cellStyle name="Normal 2 2 3 2 2 2 3 6" xfId="17177" xr:uid="{00000000-0005-0000-0000-00009C280000}"/>
    <cellStyle name="Normal 2 2 3 2 2 2 4" xfId="1586" xr:uid="{00000000-0005-0000-0000-00009D280000}"/>
    <cellStyle name="Normal 2 2 3 2 2 2 4 2" xfId="4206" xr:uid="{00000000-0005-0000-0000-00009E280000}"/>
    <cellStyle name="Normal 2 2 3 2 2 2 4 2 2" xfId="12352" xr:uid="{00000000-0005-0000-0000-00009F280000}"/>
    <cellStyle name="Normal 2 2 3 2 2 2 4 2 2 2" xfId="28648" xr:uid="{00000000-0005-0000-0000-0000A0280000}"/>
    <cellStyle name="Normal 2 2 3 2 2 2 4 2 3" xfId="20502" xr:uid="{00000000-0005-0000-0000-0000A1280000}"/>
    <cellStyle name="Normal 2 2 3 2 2 2 4 3" xfId="6885" xr:uid="{00000000-0005-0000-0000-0000A2280000}"/>
    <cellStyle name="Normal 2 2 3 2 2 2 4 3 2" xfId="15031" xr:uid="{00000000-0005-0000-0000-0000A3280000}"/>
    <cellStyle name="Normal 2 2 3 2 2 2 4 3 2 2" xfId="31327" xr:uid="{00000000-0005-0000-0000-0000A4280000}"/>
    <cellStyle name="Normal 2 2 3 2 2 2 4 3 3" xfId="23181" xr:uid="{00000000-0005-0000-0000-0000A5280000}"/>
    <cellStyle name="Normal 2 2 3 2 2 2 4 4" xfId="9732" xr:uid="{00000000-0005-0000-0000-0000A6280000}"/>
    <cellStyle name="Normal 2 2 3 2 2 2 4 4 2" xfId="26028" xr:uid="{00000000-0005-0000-0000-0000A7280000}"/>
    <cellStyle name="Normal 2 2 3 2 2 2 4 5" xfId="17882" xr:uid="{00000000-0005-0000-0000-0000A8280000}"/>
    <cellStyle name="Normal 2 2 3 2 2 2 5" xfId="2988" xr:uid="{00000000-0005-0000-0000-0000A9280000}"/>
    <cellStyle name="Normal 2 2 3 2 2 2 5 2" xfId="11134" xr:uid="{00000000-0005-0000-0000-0000AA280000}"/>
    <cellStyle name="Normal 2 2 3 2 2 2 5 2 2" xfId="27430" xr:uid="{00000000-0005-0000-0000-0000AB280000}"/>
    <cellStyle name="Normal 2 2 3 2 2 2 5 3" xfId="19284" xr:uid="{00000000-0005-0000-0000-0000AC280000}"/>
    <cellStyle name="Normal 2 2 3 2 2 2 6" xfId="5475" xr:uid="{00000000-0005-0000-0000-0000AD280000}"/>
    <cellStyle name="Normal 2 2 3 2 2 2 6 2" xfId="13621" xr:uid="{00000000-0005-0000-0000-0000AE280000}"/>
    <cellStyle name="Normal 2 2 3 2 2 2 6 2 2" xfId="29917" xr:uid="{00000000-0005-0000-0000-0000AF280000}"/>
    <cellStyle name="Normal 2 2 3 2 2 2 6 3" xfId="21771" xr:uid="{00000000-0005-0000-0000-0000B0280000}"/>
    <cellStyle name="Normal 2 2 3 2 2 2 7" xfId="8322" xr:uid="{00000000-0005-0000-0000-0000B1280000}"/>
    <cellStyle name="Normal 2 2 3 2 2 2 7 2" xfId="24618" xr:uid="{00000000-0005-0000-0000-0000B2280000}"/>
    <cellStyle name="Normal 2 2 3 2 2 2 8" xfId="16472" xr:uid="{00000000-0005-0000-0000-0000B3280000}"/>
    <cellStyle name="Normal 2 2 3 2 2 3" xfId="251" xr:uid="{00000000-0005-0000-0000-0000B4280000}"/>
    <cellStyle name="Normal 2 2 3 2 2 3 2" xfId="595" xr:uid="{00000000-0005-0000-0000-0000B5280000}"/>
    <cellStyle name="Normal 2 2 3 2 2 3 2 2" xfId="1301" xr:uid="{00000000-0005-0000-0000-0000B6280000}"/>
    <cellStyle name="Normal 2 2 3 2 2 3 2 2 2" xfId="2711" xr:uid="{00000000-0005-0000-0000-0000B7280000}"/>
    <cellStyle name="Normal 2 2 3 2 2 3 2 2 2 2" xfId="5185" xr:uid="{00000000-0005-0000-0000-0000B8280000}"/>
    <cellStyle name="Normal 2 2 3 2 2 3 2 2 2 2 2" xfId="13331" xr:uid="{00000000-0005-0000-0000-0000B9280000}"/>
    <cellStyle name="Normal 2 2 3 2 2 3 2 2 2 2 2 2" xfId="29627" xr:uid="{00000000-0005-0000-0000-0000BA280000}"/>
    <cellStyle name="Normal 2 2 3 2 2 3 2 2 2 2 3" xfId="21481" xr:uid="{00000000-0005-0000-0000-0000BB280000}"/>
    <cellStyle name="Normal 2 2 3 2 2 3 2 2 2 3" xfId="8010" xr:uid="{00000000-0005-0000-0000-0000BC280000}"/>
    <cellStyle name="Normal 2 2 3 2 2 3 2 2 2 3 2" xfId="16156" xr:uid="{00000000-0005-0000-0000-0000BD280000}"/>
    <cellStyle name="Normal 2 2 3 2 2 3 2 2 2 3 2 2" xfId="32452" xr:uid="{00000000-0005-0000-0000-0000BE280000}"/>
    <cellStyle name="Normal 2 2 3 2 2 3 2 2 2 3 3" xfId="24306" xr:uid="{00000000-0005-0000-0000-0000BF280000}"/>
    <cellStyle name="Normal 2 2 3 2 2 3 2 2 2 4" xfId="10857" xr:uid="{00000000-0005-0000-0000-0000C0280000}"/>
    <cellStyle name="Normal 2 2 3 2 2 3 2 2 2 4 2" xfId="27153" xr:uid="{00000000-0005-0000-0000-0000C1280000}"/>
    <cellStyle name="Normal 2 2 3 2 2 3 2 2 2 5" xfId="19007" xr:uid="{00000000-0005-0000-0000-0000C2280000}"/>
    <cellStyle name="Normal 2 2 3 2 2 3 2 2 3" xfId="3967" xr:uid="{00000000-0005-0000-0000-0000C3280000}"/>
    <cellStyle name="Normal 2 2 3 2 2 3 2 2 3 2" xfId="12113" xr:uid="{00000000-0005-0000-0000-0000C4280000}"/>
    <cellStyle name="Normal 2 2 3 2 2 3 2 2 3 2 2" xfId="28409" xr:uid="{00000000-0005-0000-0000-0000C5280000}"/>
    <cellStyle name="Normal 2 2 3 2 2 3 2 2 3 3" xfId="20263" xr:uid="{00000000-0005-0000-0000-0000C6280000}"/>
    <cellStyle name="Normal 2 2 3 2 2 3 2 2 4" xfId="6600" xr:uid="{00000000-0005-0000-0000-0000C7280000}"/>
    <cellStyle name="Normal 2 2 3 2 2 3 2 2 4 2" xfId="14746" xr:uid="{00000000-0005-0000-0000-0000C8280000}"/>
    <cellStyle name="Normal 2 2 3 2 2 3 2 2 4 2 2" xfId="31042" xr:uid="{00000000-0005-0000-0000-0000C9280000}"/>
    <cellStyle name="Normal 2 2 3 2 2 3 2 2 4 3" xfId="22896" xr:uid="{00000000-0005-0000-0000-0000CA280000}"/>
    <cellStyle name="Normal 2 2 3 2 2 3 2 2 5" xfId="9447" xr:uid="{00000000-0005-0000-0000-0000CB280000}"/>
    <cellStyle name="Normal 2 2 3 2 2 3 2 2 5 2" xfId="25743" xr:uid="{00000000-0005-0000-0000-0000CC280000}"/>
    <cellStyle name="Normal 2 2 3 2 2 3 2 2 6" xfId="17597" xr:uid="{00000000-0005-0000-0000-0000CD280000}"/>
    <cellStyle name="Normal 2 2 3 2 2 3 2 3" xfId="2006" xr:uid="{00000000-0005-0000-0000-0000CE280000}"/>
    <cellStyle name="Normal 2 2 3 2 2 3 2 3 2" xfId="4576" xr:uid="{00000000-0005-0000-0000-0000CF280000}"/>
    <cellStyle name="Normal 2 2 3 2 2 3 2 3 2 2" xfId="12722" xr:uid="{00000000-0005-0000-0000-0000D0280000}"/>
    <cellStyle name="Normal 2 2 3 2 2 3 2 3 2 2 2" xfId="29018" xr:uid="{00000000-0005-0000-0000-0000D1280000}"/>
    <cellStyle name="Normal 2 2 3 2 2 3 2 3 2 3" xfId="20872" xr:uid="{00000000-0005-0000-0000-0000D2280000}"/>
    <cellStyle name="Normal 2 2 3 2 2 3 2 3 3" xfId="7305" xr:uid="{00000000-0005-0000-0000-0000D3280000}"/>
    <cellStyle name="Normal 2 2 3 2 2 3 2 3 3 2" xfId="15451" xr:uid="{00000000-0005-0000-0000-0000D4280000}"/>
    <cellStyle name="Normal 2 2 3 2 2 3 2 3 3 2 2" xfId="31747" xr:uid="{00000000-0005-0000-0000-0000D5280000}"/>
    <cellStyle name="Normal 2 2 3 2 2 3 2 3 3 3" xfId="23601" xr:uid="{00000000-0005-0000-0000-0000D6280000}"/>
    <cellStyle name="Normal 2 2 3 2 2 3 2 3 4" xfId="10152" xr:uid="{00000000-0005-0000-0000-0000D7280000}"/>
    <cellStyle name="Normal 2 2 3 2 2 3 2 3 4 2" xfId="26448" xr:uid="{00000000-0005-0000-0000-0000D8280000}"/>
    <cellStyle name="Normal 2 2 3 2 2 3 2 3 5" xfId="18302" xr:uid="{00000000-0005-0000-0000-0000D9280000}"/>
    <cellStyle name="Normal 2 2 3 2 2 3 2 4" xfId="3358" xr:uid="{00000000-0005-0000-0000-0000DA280000}"/>
    <cellStyle name="Normal 2 2 3 2 2 3 2 4 2" xfId="11504" xr:uid="{00000000-0005-0000-0000-0000DB280000}"/>
    <cellStyle name="Normal 2 2 3 2 2 3 2 4 2 2" xfId="27800" xr:uid="{00000000-0005-0000-0000-0000DC280000}"/>
    <cellStyle name="Normal 2 2 3 2 2 3 2 4 3" xfId="19654" xr:uid="{00000000-0005-0000-0000-0000DD280000}"/>
    <cellStyle name="Normal 2 2 3 2 2 3 2 5" xfId="5895" xr:uid="{00000000-0005-0000-0000-0000DE280000}"/>
    <cellStyle name="Normal 2 2 3 2 2 3 2 5 2" xfId="14041" xr:uid="{00000000-0005-0000-0000-0000DF280000}"/>
    <cellStyle name="Normal 2 2 3 2 2 3 2 5 2 2" xfId="30337" xr:uid="{00000000-0005-0000-0000-0000E0280000}"/>
    <cellStyle name="Normal 2 2 3 2 2 3 2 5 3" xfId="22191" xr:uid="{00000000-0005-0000-0000-0000E1280000}"/>
    <cellStyle name="Normal 2 2 3 2 2 3 2 6" xfId="8742" xr:uid="{00000000-0005-0000-0000-0000E2280000}"/>
    <cellStyle name="Normal 2 2 3 2 2 3 2 6 2" xfId="25038" xr:uid="{00000000-0005-0000-0000-0000E3280000}"/>
    <cellStyle name="Normal 2 2 3 2 2 3 2 7" xfId="16892" xr:uid="{00000000-0005-0000-0000-0000E4280000}"/>
    <cellStyle name="Normal 2 2 3 2 2 3 3" xfId="957" xr:uid="{00000000-0005-0000-0000-0000E5280000}"/>
    <cellStyle name="Normal 2 2 3 2 2 3 3 2" xfId="2367" xr:uid="{00000000-0005-0000-0000-0000E6280000}"/>
    <cellStyle name="Normal 2 2 3 2 2 3 3 2 2" xfId="4889" xr:uid="{00000000-0005-0000-0000-0000E7280000}"/>
    <cellStyle name="Normal 2 2 3 2 2 3 3 2 2 2" xfId="13035" xr:uid="{00000000-0005-0000-0000-0000E8280000}"/>
    <cellStyle name="Normal 2 2 3 2 2 3 3 2 2 2 2" xfId="29331" xr:uid="{00000000-0005-0000-0000-0000E9280000}"/>
    <cellStyle name="Normal 2 2 3 2 2 3 3 2 2 3" xfId="21185" xr:uid="{00000000-0005-0000-0000-0000EA280000}"/>
    <cellStyle name="Normal 2 2 3 2 2 3 3 2 3" xfId="7666" xr:uid="{00000000-0005-0000-0000-0000EB280000}"/>
    <cellStyle name="Normal 2 2 3 2 2 3 3 2 3 2" xfId="15812" xr:uid="{00000000-0005-0000-0000-0000EC280000}"/>
    <cellStyle name="Normal 2 2 3 2 2 3 3 2 3 2 2" xfId="32108" xr:uid="{00000000-0005-0000-0000-0000ED280000}"/>
    <cellStyle name="Normal 2 2 3 2 2 3 3 2 3 3" xfId="23962" xr:uid="{00000000-0005-0000-0000-0000EE280000}"/>
    <cellStyle name="Normal 2 2 3 2 2 3 3 2 4" xfId="10513" xr:uid="{00000000-0005-0000-0000-0000EF280000}"/>
    <cellStyle name="Normal 2 2 3 2 2 3 3 2 4 2" xfId="26809" xr:uid="{00000000-0005-0000-0000-0000F0280000}"/>
    <cellStyle name="Normal 2 2 3 2 2 3 3 2 5" xfId="18663" xr:uid="{00000000-0005-0000-0000-0000F1280000}"/>
    <cellStyle name="Normal 2 2 3 2 2 3 3 3" xfId="3671" xr:uid="{00000000-0005-0000-0000-0000F2280000}"/>
    <cellStyle name="Normal 2 2 3 2 2 3 3 3 2" xfId="11817" xr:uid="{00000000-0005-0000-0000-0000F3280000}"/>
    <cellStyle name="Normal 2 2 3 2 2 3 3 3 2 2" xfId="28113" xr:uid="{00000000-0005-0000-0000-0000F4280000}"/>
    <cellStyle name="Normal 2 2 3 2 2 3 3 3 3" xfId="19967" xr:uid="{00000000-0005-0000-0000-0000F5280000}"/>
    <cellStyle name="Normal 2 2 3 2 2 3 3 4" xfId="6256" xr:uid="{00000000-0005-0000-0000-0000F6280000}"/>
    <cellStyle name="Normal 2 2 3 2 2 3 3 4 2" xfId="14402" xr:uid="{00000000-0005-0000-0000-0000F7280000}"/>
    <cellStyle name="Normal 2 2 3 2 2 3 3 4 2 2" xfId="30698" xr:uid="{00000000-0005-0000-0000-0000F8280000}"/>
    <cellStyle name="Normal 2 2 3 2 2 3 3 4 3" xfId="22552" xr:uid="{00000000-0005-0000-0000-0000F9280000}"/>
    <cellStyle name="Normal 2 2 3 2 2 3 3 5" xfId="9103" xr:uid="{00000000-0005-0000-0000-0000FA280000}"/>
    <cellStyle name="Normal 2 2 3 2 2 3 3 5 2" xfId="25399" xr:uid="{00000000-0005-0000-0000-0000FB280000}"/>
    <cellStyle name="Normal 2 2 3 2 2 3 3 6" xfId="17253" xr:uid="{00000000-0005-0000-0000-0000FC280000}"/>
    <cellStyle name="Normal 2 2 3 2 2 3 4" xfId="1662" xr:uid="{00000000-0005-0000-0000-0000FD280000}"/>
    <cellStyle name="Normal 2 2 3 2 2 3 4 2" xfId="4280" xr:uid="{00000000-0005-0000-0000-0000FE280000}"/>
    <cellStyle name="Normal 2 2 3 2 2 3 4 2 2" xfId="12426" xr:uid="{00000000-0005-0000-0000-0000FF280000}"/>
    <cellStyle name="Normal 2 2 3 2 2 3 4 2 2 2" xfId="28722" xr:uid="{00000000-0005-0000-0000-000000290000}"/>
    <cellStyle name="Normal 2 2 3 2 2 3 4 2 3" xfId="20576" xr:uid="{00000000-0005-0000-0000-000001290000}"/>
    <cellStyle name="Normal 2 2 3 2 2 3 4 3" xfId="6961" xr:uid="{00000000-0005-0000-0000-000002290000}"/>
    <cellStyle name="Normal 2 2 3 2 2 3 4 3 2" xfId="15107" xr:uid="{00000000-0005-0000-0000-000003290000}"/>
    <cellStyle name="Normal 2 2 3 2 2 3 4 3 2 2" xfId="31403" xr:uid="{00000000-0005-0000-0000-000004290000}"/>
    <cellStyle name="Normal 2 2 3 2 2 3 4 3 3" xfId="23257" xr:uid="{00000000-0005-0000-0000-000005290000}"/>
    <cellStyle name="Normal 2 2 3 2 2 3 4 4" xfId="9808" xr:uid="{00000000-0005-0000-0000-000006290000}"/>
    <cellStyle name="Normal 2 2 3 2 2 3 4 4 2" xfId="26104" xr:uid="{00000000-0005-0000-0000-000007290000}"/>
    <cellStyle name="Normal 2 2 3 2 2 3 4 5" xfId="17958" xr:uid="{00000000-0005-0000-0000-000008290000}"/>
    <cellStyle name="Normal 2 2 3 2 2 3 5" xfId="3062" xr:uid="{00000000-0005-0000-0000-000009290000}"/>
    <cellStyle name="Normal 2 2 3 2 2 3 5 2" xfId="11208" xr:uid="{00000000-0005-0000-0000-00000A290000}"/>
    <cellStyle name="Normal 2 2 3 2 2 3 5 2 2" xfId="27504" xr:uid="{00000000-0005-0000-0000-00000B290000}"/>
    <cellStyle name="Normal 2 2 3 2 2 3 5 3" xfId="19358" xr:uid="{00000000-0005-0000-0000-00000C290000}"/>
    <cellStyle name="Normal 2 2 3 2 2 3 6" xfId="5551" xr:uid="{00000000-0005-0000-0000-00000D290000}"/>
    <cellStyle name="Normal 2 2 3 2 2 3 6 2" xfId="13697" xr:uid="{00000000-0005-0000-0000-00000E290000}"/>
    <cellStyle name="Normal 2 2 3 2 2 3 6 2 2" xfId="29993" xr:uid="{00000000-0005-0000-0000-00000F290000}"/>
    <cellStyle name="Normal 2 2 3 2 2 3 6 3" xfId="21847" xr:uid="{00000000-0005-0000-0000-000010290000}"/>
    <cellStyle name="Normal 2 2 3 2 2 3 7" xfId="8398" xr:uid="{00000000-0005-0000-0000-000011290000}"/>
    <cellStyle name="Normal 2 2 3 2 2 3 7 2" xfId="24694" xr:uid="{00000000-0005-0000-0000-000012290000}"/>
    <cellStyle name="Normal 2 2 3 2 2 3 8" xfId="16548" xr:uid="{00000000-0005-0000-0000-000013290000}"/>
    <cellStyle name="Normal 2 2 3 2 2 4" xfId="339" xr:uid="{00000000-0005-0000-0000-000014290000}"/>
    <cellStyle name="Normal 2 2 3 2 2 4 2" xfId="683" xr:uid="{00000000-0005-0000-0000-000015290000}"/>
    <cellStyle name="Normal 2 2 3 2 2 4 2 2" xfId="1389" xr:uid="{00000000-0005-0000-0000-000016290000}"/>
    <cellStyle name="Normal 2 2 3 2 2 4 2 2 2" xfId="2799" xr:uid="{00000000-0005-0000-0000-000017290000}"/>
    <cellStyle name="Normal 2 2 3 2 2 4 2 2 2 2" xfId="5259" xr:uid="{00000000-0005-0000-0000-000018290000}"/>
    <cellStyle name="Normal 2 2 3 2 2 4 2 2 2 2 2" xfId="13405" xr:uid="{00000000-0005-0000-0000-000019290000}"/>
    <cellStyle name="Normal 2 2 3 2 2 4 2 2 2 2 2 2" xfId="29701" xr:uid="{00000000-0005-0000-0000-00001A290000}"/>
    <cellStyle name="Normal 2 2 3 2 2 4 2 2 2 2 3" xfId="21555" xr:uid="{00000000-0005-0000-0000-00001B290000}"/>
    <cellStyle name="Normal 2 2 3 2 2 4 2 2 2 3" xfId="8098" xr:uid="{00000000-0005-0000-0000-00001C290000}"/>
    <cellStyle name="Normal 2 2 3 2 2 4 2 2 2 3 2" xfId="16244" xr:uid="{00000000-0005-0000-0000-00001D290000}"/>
    <cellStyle name="Normal 2 2 3 2 2 4 2 2 2 3 2 2" xfId="32540" xr:uid="{00000000-0005-0000-0000-00001E290000}"/>
    <cellStyle name="Normal 2 2 3 2 2 4 2 2 2 3 3" xfId="24394" xr:uid="{00000000-0005-0000-0000-00001F290000}"/>
    <cellStyle name="Normal 2 2 3 2 2 4 2 2 2 4" xfId="10945" xr:uid="{00000000-0005-0000-0000-000020290000}"/>
    <cellStyle name="Normal 2 2 3 2 2 4 2 2 2 4 2" xfId="27241" xr:uid="{00000000-0005-0000-0000-000021290000}"/>
    <cellStyle name="Normal 2 2 3 2 2 4 2 2 2 5" xfId="19095" xr:uid="{00000000-0005-0000-0000-000022290000}"/>
    <cellStyle name="Normal 2 2 3 2 2 4 2 2 3" xfId="4041" xr:uid="{00000000-0005-0000-0000-000023290000}"/>
    <cellStyle name="Normal 2 2 3 2 2 4 2 2 3 2" xfId="12187" xr:uid="{00000000-0005-0000-0000-000024290000}"/>
    <cellStyle name="Normal 2 2 3 2 2 4 2 2 3 2 2" xfId="28483" xr:uid="{00000000-0005-0000-0000-000025290000}"/>
    <cellStyle name="Normal 2 2 3 2 2 4 2 2 3 3" xfId="20337" xr:uid="{00000000-0005-0000-0000-000026290000}"/>
    <cellStyle name="Normal 2 2 3 2 2 4 2 2 4" xfId="6688" xr:uid="{00000000-0005-0000-0000-000027290000}"/>
    <cellStyle name="Normal 2 2 3 2 2 4 2 2 4 2" xfId="14834" xr:uid="{00000000-0005-0000-0000-000028290000}"/>
    <cellStyle name="Normal 2 2 3 2 2 4 2 2 4 2 2" xfId="31130" xr:uid="{00000000-0005-0000-0000-000029290000}"/>
    <cellStyle name="Normal 2 2 3 2 2 4 2 2 4 3" xfId="22984" xr:uid="{00000000-0005-0000-0000-00002A290000}"/>
    <cellStyle name="Normal 2 2 3 2 2 4 2 2 5" xfId="9535" xr:uid="{00000000-0005-0000-0000-00002B290000}"/>
    <cellStyle name="Normal 2 2 3 2 2 4 2 2 5 2" xfId="25831" xr:uid="{00000000-0005-0000-0000-00002C290000}"/>
    <cellStyle name="Normal 2 2 3 2 2 4 2 2 6" xfId="17685" xr:uid="{00000000-0005-0000-0000-00002D290000}"/>
    <cellStyle name="Normal 2 2 3 2 2 4 2 3" xfId="2094" xr:uid="{00000000-0005-0000-0000-00002E290000}"/>
    <cellStyle name="Normal 2 2 3 2 2 4 2 3 2" xfId="4650" xr:uid="{00000000-0005-0000-0000-00002F290000}"/>
    <cellStyle name="Normal 2 2 3 2 2 4 2 3 2 2" xfId="12796" xr:uid="{00000000-0005-0000-0000-000030290000}"/>
    <cellStyle name="Normal 2 2 3 2 2 4 2 3 2 2 2" xfId="29092" xr:uid="{00000000-0005-0000-0000-000031290000}"/>
    <cellStyle name="Normal 2 2 3 2 2 4 2 3 2 3" xfId="20946" xr:uid="{00000000-0005-0000-0000-000032290000}"/>
    <cellStyle name="Normal 2 2 3 2 2 4 2 3 3" xfId="7393" xr:uid="{00000000-0005-0000-0000-000033290000}"/>
    <cellStyle name="Normal 2 2 3 2 2 4 2 3 3 2" xfId="15539" xr:uid="{00000000-0005-0000-0000-000034290000}"/>
    <cellStyle name="Normal 2 2 3 2 2 4 2 3 3 2 2" xfId="31835" xr:uid="{00000000-0005-0000-0000-000035290000}"/>
    <cellStyle name="Normal 2 2 3 2 2 4 2 3 3 3" xfId="23689" xr:uid="{00000000-0005-0000-0000-000036290000}"/>
    <cellStyle name="Normal 2 2 3 2 2 4 2 3 4" xfId="10240" xr:uid="{00000000-0005-0000-0000-000037290000}"/>
    <cellStyle name="Normal 2 2 3 2 2 4 2 3 4 2" xfId="26536" xr:uid="{00000000-0005-0000-0000-000038290000}"/>
    <cellStyle name="Normal 2 2 3 2 2 4 2 3 5" xfId="18390" xr:uid="{00000000-0005-0000-0000-000039290000}"/>
    <cellStyle name="Normal 2 2 3 2 2 4 2 4" xfId="3432" xr:uid="{00000000-0005-0000-0000-00003A290000}"/>
    <cellStyle name="Normal 2 2 3 2 2 4 2 4 2" xfId="11578" xr:uid="{00000000-0005-0000-0000-00003B290000}"/>
    <cellStyle name="Normal 2 2 3 2 2 4 2 4 2 2" xfId="27874" xr:uid="{00000000-0005-0000-0000-00003C290000}"/>
    <cellStyle name="Normal 2 2 3 2 2 4 2 4 3" xfId="19728" xr:uid="{00000000-0005-0000-0000-00003D290000}"/>
    <cellStyle name="Normal 2 2 3 2 2 4 2 5" xfId="5983" xr:uid="{00000000-0005-0000-0000-00003E290000}"/>
    <cellStyle name="Normal 2 2 3 2 2 4 2 5 2" xfId="14129" xr:uid="{00000000-0005-0000-0000-00003F290000}"/>
    <cellStyle name="Normal 2 2 3 2 2 4 2 5 2 2" xfId="30425" xr:uid="{00000000-0005-0000-0000-000040290000}"/>
    <cellStyle name="Normal 2 2 3 2 2 4 2 5 3" xfId="22279" xr:uid="{00000000-0005-0000-0000-000041290000}"/>
    <cellStyle name="Normal 2 2 3 2 2 4 2 6" xfId="8830" xr:uid="{00000000-0005-0000-0000-000042290000}"/>
    <cellStyle name="Normal 2 2 3 2 2 4 2 6 2" xfId="25126" xr:uid="{00000000-0005-0000-0000-000043290000}"/>
    <cellStyle name="Normal 2 2 3 2 2 4 2 7" xfId="16980" xr:uid="{00000000-0005-0000-0000-000044290000}"/>
    <cellStyle name="Normal 2 2 3 2 2 4 3" xfId="1045" xr:uid="{00000000-0005-0000-0000-000045290000}"/>
    <cellStyle name="Normal 2 2 3 2 2 4 3 2" xfId="2455" xr:uid="{00000000-0005-0000-0000-000046290000}"/>
    <cellStyle name="Normal 2 2 3 2 2 4 3 2 2" xfId="4963" xr:uid="{00000000-0005-0000-0000-000047290000}"/>
    <cellStyle name="Normal 2 2 3 2 2 4 3 2 2 2" xfId="13109" xr:uid="{00000000-0005-0000-0000-000048290000}"/>
    <cellStyle name="Normal 2 2 3 2 2 4 3 2 2 2 2" xfId="29405" xr:uid="{00000000-0005-0000-0000-000049290000}"/>
    <cellStyle name="Normal 2 2 3 2 2 4 3 2 2 3" xfId="21259" xr:uid="{00000000-0005-0000-0000-00004A290000}"/>
    <cellStyle name="Normal 2 2 3 2 2 4 3 2 3" xfId="7754" xr:uid="{00000000-0005-0000-0000-00004B290000}"/>
    <cellStyle name="Normal 2 2 3 2 2 4 3 2 3 2" xfId="15900" xr:uid="{00000000-0005-0000-0000-00004C290000}"/>
    <cellStyle name="Normal 2 2 3 2 2 4 3 2 3 2 2" xfId="32196" xr:uid="{00000000-0005-0000-0000-00004D290000}"/>
    <cellStyle name="Normal 2 2 3 2 2 4 3 2 3 3" xfId="24050" xr:uid="{00000000-0005-0000-0000-00004E290000}"/>
    <cellStyle name="Normal 2 2 3 2 2 4 3 2 4" xfId="10601" xr:uid="{00000000-0005-0000-0000-00004F290000}"/>
    <cellStyle name="Normal 2 2 3 2 2 4 3 2 4 2" xfId="26897" xr:uid="{00000000-0005-0000-0000-000050290000}"/>
    <cellStyle name="Normal 2 2 3 2 2 4 3 2 5" xfId="18751" xr:uid="{00000000-0005-0000-0000-000051290000}"/>
    <cellStyle name="Normal 2 2 3 2 2 4 3 3" xfId="3745" xr:uid="{00000000-0005-0000-0000-000052290000}"/>
    <cellStyle name="Normal 2 2 3 2 2 4 3 3 2" xfId="11891" xr:uid="{00000000-0005-0000-0000-000053290000}"/>
    <cellStyle name="Normal 2 2 3 2 2 4 3 3 2 2" xfId="28187" xr:uid="{00000000-0005-0000-0000-000054290000}"/>
    <cellStyle name="Normal 2 2 3 2 2 4 3 3 3" xfId="20041" xr:uid="{00000000-0005-0000-0000-000055290000}"/>
    <cellStyle name="Normal 2 2 3 2 2 4 3 4" xfId="6344" xr:uid="{00000000-0005-0000-0000-000056290000}"/>
    <cellStyle name="Normal 2 2 3 2 2 4 3 4 2" xfId="14490" xr:uid="{00000000-0005-0000-0000-000057290000}"/>
    <cellStyle name="Normal 2 2 3 2 2 4 3 4 2 2" xfId="30786" xr:uid="{00000000-0005-0000-0000-000058290000}"/>
    <cellStyle name="Normal 2 2 3 2 2 4 3 4 3" xfId="22640" xr:uid="{00000000-0005-0000-0000-000059290000}"/>
    <cellStyle name="Normal 2 2 3 2 2 4 3 5" xfId="9191" xr:uid="{00000000-0005-0000-0000-00005A290000}"/>
    <cellStyle name="Normal 2 2 3 2 2 4 3 5 2" xfId="25487" xr:uid="{00000000-0005-0000-0000-00005B290000}"/>
    <cellStyle name="Normal 2 2 3 2 2 4 3 6" xfId="17341" xr:uid="{00000000-0005-0000-0000-00005C290000}"/>
    <cellStyle name="Normal 2 2 3 2 2 4 4" xfId="1750" xr:uid="{00000000-0005-0000-0000-00005D290000}"/>
    <cellStyle name="Normal 2 2 3 2 2 4 4 2" xfId="4354" xr:uid="{00000000-0005-0000-0000-00005E290000}"/>
    <cellStyle name="Normal 2 2 3 2 2 4 4 2 2" xfId="12500" xr:uid="{00000000-0005-0000-0000-00005F290000}"/>
    <cellStyle name="Normal 2 2 3 2 2 4 4 2 2 2" xfId="28796" xr:uid="{00000000-0005-0000-0000-000060290000}"/>
    <cellStyle name="Normal 2 2 3 2 2 4 4 2 3" xfId="20650" xr:uid="{00000000-0005-0000-0000-000061290000}"/>
    <cellStyle name="Normal 2 2 3 2 2 4 4 3" xfId="7049" xr:uid="{00000000-0005-0000-0000-000062290000}"/>
    <cellStyle name="Normal 2 2 3 2 2 4 4 3 2" xfId="15195" xr:uid="{00000000-0005-0000-0000-000063290000}"/>
    <cellStyle name="Normal 2 2 3 2 2 4 4 3 2 2" xfId="31491" xr:uid="{00000000-0005-0000-0000-000064290000}"/>
    <cellStyle name="Normal 2 2 3 2 2 4 4 3 3" xfId="23345" xr:uid="{00000000-0005-0000-0000-000065290000}"/>
    <cellStyle name="Normal 2 2 3 2 2 4 4 4" xfId="9896" xr:uid="{00000000-0005-0000-0000-000066290000}"/>
    <cellStyle name="Normal 2 2 3 2 2 4 4 4 2" xfId="26192" xr:uid="{00000000-0005-0000-0000-000067290000}"/>
    <cellStyle name="Normal 2 2 3 2 2 4 4 5" xfId="18046" xr:uid="{00000000-0005-0000-0000-000068290000}"/>
    <cellStyle name="Normal 2 2 3 2 2 4 5" xfId="3136" xr:uid="{00000000-0005-0000-0000-000069290000}"/>
    <cellStyle name="Normal 2 2 3 2 2 4 5 2" xfId="11282" xr:uid="{00000000-0005-0000-0000-00006A290000}"/>
    <cellStyle name="Normal 2 2 3 2 2 4 5 2 2" xfId="27578" xr:uid="{00000000-0005-0000-0000-00006B290000}"/>
    <cellStyle name="Normal 2 2 3 2 2 4 5 3" xfId="19432" xr:uid="{00000000-0005-0000-0000-00006C290000}"/>
    <cellStyle name="Normal 2 2 3 2 2 4 6" xfId="5639" xr:uid="{00000000-0005-0000-0000-00006D290000}"/>
    <cellStyle name="Normal 2 2 3 2 2 4 6 2" xfId="13785" xr:uid="{00000000-0005-0000-0000-00006E290000}"/>
    <cellStyle name="Normal 2 2 3 2 2 4 6 2 2" xfId="30081" xr:uid="{00000000-0005-0000-0000-00006F290000}"/>
    <cellStyle name="Normal 2 2 3 2 2 4 6 3" xfId="21935" xr:uid="{00000000-0005-0000-0000-000070290000}"/>
    <cellStyle name="Normal 2 2 3 2 2 4 7" xfId="8486" xr:uid="{00000000-0005-0000-0000-000071290000}"/>
    <cellStyle name="Normal 2 2 3 2 2 4 7 2" xfId="24782" xr:uid="{00000000-0005-0000-0000-000072290000}"/>
    <cellStyle name="Normal 2 2 3 2 2 4 8" xfId="16636" xr:uid="{00000000-0005-0000-0000-000073290000}"/>
    <cellStyle name="Normal 2 2 3 2 2 5" xfId="429" xr:uid="{00000000-0005-0000-0000-000074290000}"/>
    <cellStyle name="Normal 2 2 3 2 2 5 2" xfId="1135" xr:uid="{00000000-0005-0000-0000-000075290000}"/>
    <cellStyle name="Normal 2 2 3 2 2 5 2 2" xfId="2545" xr:uid="{00000000-0005-0000-0000-000076290000}"/>
    <cellStyle name="Normal 2 2 3 2 2 5 2 2 2" xfId="5037" xr:uid="{00000000-0005-0000-0000-000077290000}"/>
    <cellStyle name="Normal 2 2 3 2 2 5 2 2 2 2" xfId="13183" xr:uid="{00000000-0005-0000-0000-000078290000}"/>
    <cellStyle name="Normal 2 2 3 2 2 5 2 2 2 2 2" xfId="29479" xr:uid="{00000000-0005-0000-0000-000079290000}"/>
    <cellStyle name="Normal 2 2 3 2 2 5 2 2 2 3" xfId="21333" xr:uid="{00000000-0005-0000-0000-00007A290000}"/>
    <cellStyle name="Normal 2 2 3 2 2 5 2 2 3" xfId="7844" xr:uid="{00000000-0005-0000-0000-00007B290000}"/>
    <cellStyle name="Normal 2 2 3 2 2 5 2 2 3 2" xfId="15990" xr:uid="{00000000-0005-0000-0000-00007C290000}"/>
    <cellStyle name="Normal 2 2 3 2 2 5 2 2 3 2 2" xfId="32286" xr:uid="{00000000-0005-0000-0000-00007D290000}"/>
    <cellStyle name="Normal 2 2 3 2 2 5 2 2 3 3" xfId="24140" xr:uid="{00000000-0005-0000-0000-00007E290000}"/>
    <cellStyle name="Normal 2 2 3 2 2 5 2 2 4" xfId="10691" xr:uid="{00000000-0005-0000-0000-00007F290000}"/>
    <cellStyle name="Normal 2 2 3 2 2 5 2 2 4 2" xfId="26987" xr:uid="{00000000-0005-0000-0000-000080290000}"/>
    <cellStyle name="Normal 2 2 3 2 2 5 2 2 5" xfId="18841" xr:uid="{00000000-0005-0000-0000-000081290000}"/>
    <cellStyle name="Normal 2 2 3 2 2 5 2 3" xfId="3819" xr:uid="{00000000-0005-0000-0000-000082290000}"/>
    <cellStyle name="Normal 2 2 3 2 2 5 2 3 2" xfId="11965" xr:uid="{00000000-0005-0000-0000-000083290000}"/>
    <cellStyle name="Normal 2 2 3 2 2 5 2 3 2 2" xfId="28261" xr:uid="{00000000-0005-0000-0000-000084290000}"/>
    <cellStyle name="Normal 2 2 3 2 2 5 2 3 3" xfId="20115" xr:uid="{00000000-0005-0000-0000-000085290000}"/>
    <cellStyle name="Normal 2 2 3 2 2 5 2 4" xfId="6434" xr:uid="{00000000-0005-0000-0000-000086290000}"/>
    <cellStyle name="Normal 2 2 3 2 2 5 2 4 2" xfId="14580" xr:uid="{00000000-0005-0000-0000-000087290000}"/>
    <cellStyle name="Normal 2 2 3 2 2 5 2 4 2 2" xfId="30876" xr:uid="{00000000-0005-0000-0000-000088290000}"/>
    <cellStyle name="Normal 2 2 3 2 2 5 2 4 3" xfId="22730" xr:uid="{00000000-0005-0000-0000-000089290000}"/>
    <cellStyle name="Normal 2 2 3 2 2 5 2 5" xfId="9281" xr:uid="{00000000-0005-0000-0000-00008A290000}"/>
    <cellStyle name="Normal 2 2 3 2 2 5 2 5 2" xfId="25577" xr:uid="{00000000-0005-0000-0000-00008B290000}"/>
    <cellStyle name="Normal 2 2 3 2 2 5 2 6" xfId="17431" xr:uid="{00000000-0005-0000-0000-00008C290000}"/>
    <cellStyle name="Normal 2 2 3 2 2 5 3" xfId="1840" xr:uid="{00000000-0005-0000-0000-00008D290000}"/>
    <cellStyle name="Normal 2 2 3 2 2 5 3 2" xfId="4428" xr:uid="{00000000-0005-0000-0000-00008E290000}"/>
    <cellStyle name="Normal 2 2 3 2 2 5 3 2 2" xfId="12574" xr:uid="{00000000-0005-0000-0000-00008F290000}"/>
    <cellStyle name="Normal 2 2 3 2 2 5 3 2 2 2" xfId="28870" xr:uid="{00000000-0005-0000-0000-000090290000}"/>
    <cellStyle name="Normal 2 2 3 2 2 5 3 2 3" xfId="20724" xr:uid="{00000000-0005-0000-0000-000091290000}"/>
    <cellStyle name="Normal 2 2 3 2 2 5 3 3" xfId="7139" xr:uid="{00000000-0005-0000-0000-000092290000}"/>
    <cellStyle name="Normal 2 2 3 2 2 5 3 3 2" xfId="15285" xr:uid="{00000000-0005-0000-0000-000093290000}"/>
    <cellStyle name="Normal 2 2 3 2 2 5 3 3 2 2" xfId="31581" xr:uid="{00000000-0005-0000-0000-000094290000}"/>
    <cellStyle name="Normal 2 2 3 2 2 5 3 3 3" xfId="23435" xr:uid="{00000000-0005-0000-0000-000095290000}"/>
    <cellStyle name="Normal 2 2 3 2 2 5 3 4" xfId="9986" xr:uid="{00000000-0005-0000-0000-000096290000}"/>
    <cellStyle name="Normal 2 2 3 2 2 5 3 4 2" xfId="26282" xr:uid="{00000000-0005-0000-0000-000097290000}"/>
    <cellStyle name="Normal 2 2 3 2 2 5 3 5" xfId="18136" xr:uid="{00000000-0005-0000-0000-000098290000}"/>
    <cellStyle name="Normal 2 2 3 2 2 5 4" xfId="3210" xr:uid="{00000000-0005-0000-0000-000099290000}"/>
    <cellStyle name="Normal 2 2 3 2 2 5 4 2" xfId="11356" xr:uid="{00000000-0005-0000-0000-00009A290000}"/>
    <cellStyle name="Normal 2 2 3 2 2 5 4 2 2" xfId="27652" xr:uid="{00000000-0005-0000-0000-00009B290000}"/>
    <cellStyle name="Normal 2 2 3 2 2 5 4 3" xfId="19506" xr:uid="{00000000-0005-0000-0000-00009C290000}"/>
    <cellStyle name="Normal 2 2 3 2 2 5 5" xfId="5729" xr:uid="{00000000-0005-0000-0000-00009D290000}"/>
    <cellStyle name="Normal 2 2 3 2 2 5 5 2" xfId="13875" xr:uid="{00000000-0005-0000-0000-00009E290000}"/>
    <cellStyle name="Normal 2 2 3 2 2 5 5 2 2" xfId="30171" xr:uid="{00000000-0005-0000-0000-00009F290000}"/>
    <cellStyle name="Normal 2 2 3 2 2 5 5 3" xfId="22025" xr:uid="{00000000-0005-0000-0000-0000A0290000}"/>
    <cellStyle name="Normal 2 2 3 2 2 5 6" xfId="8576" xr:uid="{00000000-0005-0000-0000-0000A1290000}"/>
    <cellStyle name="Normal 2 2 3 2 2 5 6 2" xfId="24872" xr:uid="{00000000-0005-0000-0000-0000A2290000}"/>
    <cellStyle name="Normal 2 2 3 2 2 5 7" xfId="16726" xr:uid="{00000000-0005-0000-0000-0000A3290000}"/>
    <cellStyle name="Normal 2 2 3 2 2 6" xfId="791" xr:uid="{00000000-0005-0000-0000-0000A4290000}"/>
    <cellStyle name="Normal 2 2 3 2 2 6 2" xfId="2201" xr:uid="{00000000-0005-0000-0000-0000A5290000}"/>
    <cellStyle name="Normal 2 2 3 2 2 6 2 2" xfId="4741" xr:uid="{00000000-0005-0000-0000-0000A6290000}"/>
    <cellStyle name="Normal 2 2 3 2 2 6 2 2 2" xfId="12887" xr:uid="{00000000-0005-0000-0000-0000A7290000}"/>
    <cellStyle name="Normal 2 2 3 2 2 6 2 2 2 2" xfId="29183" xr:uid="{00000000-0005-0000-0000-0000A8290000}"/>
    <cellStyle name="Normal 2 2 3 2 2 6 2 2 3" xfId="21037" xr:uid="{00000000-0005-0000-0000-0000A9290000}"/>
    <cellStyle name="Normal 2 2 3 2 2 6 2 3" xfId="7500" xr:uid="{00000000-0005-0000-0000-0000AA290000}"/>
    <cellStyle name="Normal 2 2 3 2 2 6 2 3 2" xfId="15646" xr:uid="{00000000-0005-0000-0000-0000AB290000}"/>
    <cellStyle name="Normal 2 2 3 2 2 6 2 3 2 2" xfId="31942" xr:uid="{00000000-0005-0000-0000-0000AC290000}"/>
    <cellStyle name="Normal 2 2 3 2 2 6 2 3 3" xfId="23796" xr:uid="{00000000-0005-0000-0000-0000AD290000}"/>
    <cellStyle name="Normal 2 2 3 2 2 6 2 4" xfId="10347" xr:uid="{00000000-0005-0000-0000-0000AE290000}"/>
    <cellStyle name="Normal 2 2 3 2 2 6 2 4 2" xfId="26643" xr:uid="{00000000-0005-0000-0000-0000AF290000}"/>
    <cellStyle name="Normal 2 2 3 2 2 6 2 5" xfId="18497" xr:uid="{00000000-0005-0000-0000-0000B0290000}"/>
    <cellStyle name="Normal 2 2 3 2 2 6 3" xfId="3523" xr:uid="{00000000-0005-0000-0000-0000B1290000}"/>
    <cellStyle name="Normal 2 2 3 2 2 6 3 2" xfId="11669" xr:uid="{00000000-0005-0000-0000-0000B2290000}"/>
    <cellStyle name="Normal 2 2 3 2 2 6 3 2 2" xfId="27965" xr:uid="{00000000-0005-0000-0000-0000B3290000}"/>
    <cellStyle name="Normal 2 2 3 2 2 6 3 3" xfId="19819" xr:uid="{00000000-0005-0000-0000-0000B4290000}"/>
    <cellStyle name="Normal 2 2 3 2 2 6 4" xfId="6090" xr:uid="{00000000-0005-0000-0000-0000B5290000}"/>
    <cellStyle name="Normal 2 2 3 2 2 6 4 2" xfId="14236" xr:uid="{00000000-0005-0000-0000-0000B6290000}"/>
    <cellStyle name="Normal 2 2 3 2 2 6 4 2 2" xfId="30532" xr:uid="{00000000-0005-0000-0000-0000B7290000}"/>
    <cellStyle name="Normal 2 2 3 2 2 6 4 3" xfId="22386" xr:uid="{00000000-0005-0000-0000-0000B8290000}"/>
    <cellStyle name="Normal 2 2 3 2 2 6 5" xfId="8937" xr:uid="{00000000-0005-0000-0000-0000B9290000}"/>
    <cellStyle name="Normal 2 2 3 2 2 6 5 2" xfId="25233" xr:uid="{00000000-0005-0000-0000-0000BA290000}"/>
    <cellStyle name="Normal 2 2 3 2 2 6 6" xfId="17087" xr:uid="{00000000-0005-0000-0000-0000BB290000}"/>
    <cellStyle name="Normal 2 2 3 2 2 7" xfId="1496" xr:uid="{00000000-0005-0000-0000-0000BC290000}"/>
    <cellStyle name="Normal 2 2 3 2 2 7 2" xfId="4132" xr:uid="{00000000-0005-0000-0000-0000BD290000}"/>
    <cellStyle name="Normal 2 2 3 2 2 7 2 2" xfId="12278" xr:uid="{00000000-0005-0000-0000-0000BE290000}"/>
    <cellStyle name="Normal 2 2 3 2 2 7 2 2 2" xfId="28574" xr:uid="{00000000-0005-0000-0000-0000BF290000}"/>
    <cellStyle name="Normal 2 2 3 2 2 7 2 3" xfId="20428" xr:uid="{00000000-0005-0000-0000-0000C0290000}"/>
    <cellStyle name="Normal 2 2 3 2 2 7 3" xfId="6795" xr:uid="{00000000-0005-0000-0000-0000C1290000}"/>
    <cellStyle name="Normal 2 2 3 2 2 7 3 2" xfId="14941" xr:uid="{00000000-0005-0000-0000-0000C2290000}"/>
    <cellStyle name="Normal 2 2 3 2 2 7 3 2 2" xfId="31237" xr:uid="{00000000-0005-0000-0000-0000C3290000}"/>
    <cellStyle name="Normal 2 2 3 2 2 7 3 3" xfId="23091" xr:uid="{00000000-0005-0000-0000-0000C4290000}"/>
    <cellStyle name="Normal 2 2 3 2 2 7 4" xfId="9642" xr:uid="{00000000-0005-0000-0000-0000C5290000}"/>
    <cellStyle name="Normal 2 2 3 2 2 7 4 2" xfId="25938" xr:uid="{00000000-0005-0000-0000-0000C6290000}"/>
    <cellStyle name="Normal 2 2 3 2 2 7 5" xfId="17792" xr:uid="{00000000-0005-0000-0000-0000C7290000}"/>
    <cellStyle name="Normal 2 2 3 2 2 8" xfId="2914" xr:uid="{00000000-0005-0000-0000-0000C8290000}"/>
    <cellStyle name="Normal 2 2 3 2 2 8 2" xfId="11060" xr:uid="{00000000-0005-0000-0000-0000C9290000}"/>
    <cellStyle name="Normal 2 2 3 2 2 8 2 2" xfId="27356" xr:uid="{00000000-0005-0000-0000-0000CA290000}"/>
    <cellStyle name="Normal 2 2 3 2 2 8 3" xfId="19210" xr:uid="{00000000-0005-0000-0000-0000CB290000}"/>
    <cellStyle name="Normal 2 2 3 2 2 9" xfId="5385" xr:uid="{00000000-0005-0000-0000-0000CC290000}"/>
    <cellStyle name="Normal 2 2 3 2 2 9 2" xfId="13531" xr:uid="{00000000-0005-0000-0000-0000CD290000}"/>
    <cellStyle name="Normal 2 2 3 2 2 9 2 2" xfId="29827" xr:uid="{00000000-0005-0000-0000-0000CE290000}"/>
    <cellStyle name="Normal 2 2 3 2 2 9 3" xfId="21681" xr:uid="{00000000-0005-0000-0000-0000CF290000}"/>
    <cellStyle name="Normal 2 2 3 2 3" xfId="131" xr:uid="{00000000-0005-0000-0000-0000D0290000}"/>
    <cellStyle name="Normal 2 2 3 2 3 2" xfId="475" xr:uid="{00000000-0005-0000-0000-0000D1290000}"/>
    <cellStyle name="Normal 2 2 3 2 3 2 2" xfId="1181" xr:uid="{00000000-0005-0000-0000-0000D2290000}"/>
    <cellStyle name="Normal 2 2 3 2 3 2 2 2" xfId="2591" xr:uid="{00000000-0005-0000-0000-0000D3290000}"/>
    <cellStyle name="Normal 2 2 3 2 3 2 2 2 2" xfId="5075" xr:uid="{00000000-0005-0000-0000-0000D4290000}"/>
    <cellStyle name="Normal 2 2 3 2 3 2 2 2 2 2" xfId="13221" xr:uid="{00000000-0005-0000-0000-0000D5290000}"/>
    <cellStyle name="Normal 2 2 3 2 3 2 2 2 2 2 2" xfId="29517" xr:uid="{00000000-0005-0000-0000-0000D6290000}"/>
    <cellStyle name="Normal 2 2 3 2 3 2 2 2 2 3" xfId="21371" xr:uid="{00000000-0005-0000-0000-0000D7290000}"/>
    <cellStyle name="Normal 2 2 3 2 3 2 2 2 3" xfId="7890" xr:uid="{00000000-0005-0000-0000-0000D8290000}"/>
    <cellStyle name="Normal 2 2 3 2 3 2 2 2 3 2" xfId="16036" xr:uid="{00000000-0005-0000-0000-0000D9290000}"/>
    <cellStyle name="Normal 2 2 3 2 3 2 2 2 3 2 2" xfId="32332" xr:uid="{00000000-0005-0000-0000-0000DA290000}"/>
    <cellStyle name="Normal 2 2 3 2 3 2 2 2 3 3" xfId="24186" xr:uid="{00000000-0005-0000-0000-0000DB290000}"/>
    <cellStyle name="Normal 2 2 3 2 3 2 2 2 4" xfId="10737" xr:uid="{00000000-0005-0000-0000-0000DC290000}"/>
    <cellStyle name="Normal 2 2 3 2 3 2 2 2 4 2" xfId="27033" xr:uid="{00000000-0005-0000-0000-0000DD290000}"/>
    <cellStyle name="Normal 2 2 3 2 3 2 2 2 5" xfId="18887" xr:uid="{00000000-0005-0000-0000-0000DE290000}"/>
    <cellStyle name="Normal 2 2 3 2 3 2 2 3" xfId="3857" xr:uid="{00000000-0005-0000-0000-0000DF290000}"/>
    <cellStyle name="Normal 2 2 3 2 3 2 2 3 2" xfId="12003" xr:uid="{00000000-0005-0000-0000-0000E0290000}"/>
    <cellStyle name="Normal 2 2 3 2 3 2 2 3 2 2" xfId="28299" xr:uid="{00000000-0005-0000-0000-0000E1290000}"/>
    <cellStyle name="Normal 2 2 3 2 3 2 2 3 3" xfId="20153" xr:uid="{00000000-0005-0000-0000-0000E2290000}"/>
    <cellStyle name="Normal 2 2 3 2 3 2 2 4" xfId="6480" xr:uid="{00000000-0005-0000-0000-0000E3290000}"/>
    <cellStyle name="Normal 2 2 3 2 3 2 2 4 2" xfId="14626" xr:uid="{00000000-0005-0000-0000-0000E4290000}"/>
    <cellStyle name="Normal 2 2 3 2 3 2 2 4 2 2" xfId="30922" xr:uid="{00000000-0005-0000-0000-0000E5290000}"/>
    <cellStyle name="Normal 2 2 3 2 3 2 2 4 3" xfId="22776" xr:uid="{00000000-0005-0000-0000-0000E6290000}"/>
    <cellStyle name="Normal 2 2 3 2 3 2 2 5" xfId="9327" xr:uid="{00000000-0005-0000-0000-0000E7290000}"/>
    <cellStyle name="Normal 2 2 3 2 3 2 2 5 2" xfId="25623" xr:uid="{00000000-0005-0000-0000-0000E8290000}"/>
    <cellStyle name="Normal 2 2 3 2 3 2 2 6" xfId="17477" xr:uid="{00000000-0005-0000-0000-0000E9290000}"/>
    <cellStyle name="Normal 2 2 3 2 3 2 3" xfId="1886" xr:uid="{00000000-0005-0000-0000-0000EA290000}"/>
    <cellStyle name="Normal 2 2 3 2 3 2 3 2" xfId="4466" xr:uid="{00000000-0005-0000-0000-0000EB290000}"/>
    <cellStyle name="Normal 2 2 3 2 3 2 3 2 2" xfId="12612" xr:uid="{00000000-0005-0000-0000-0000EC290000}"/>
    <cellStyle name="Normal 2 2 3 2 3 2 3 2 2 2" xfId="28908" xr:uid="{00000000-0005-0000-0000-0000ED290000}"/>
    <cellStyle name="Normal 2 2 3 2 3 2 3 2 3" xfId="20762" xr:uid="{00000000-0005-0000-0000-0000EE290000}"/>
    <cellStyle name="Normal 2 2 3 2 3 2 3 3" xfId="7185" xr:uid="{00000000-0005-0000-0000-0000EF290000}"/>
    <cellStyle name="Normal 2 2 3 2 3 2 3 3 2" xfId="15331" xr:uid="{00000000-0005-0000-0000-0000F0290000}"/>
    <cellStyle name="Normal 2 2 3 2 3 2 3 3 2 2" xfId="31627" xr:uid="{00000000-0005-0000-0000-0000F1290000}"/>
    <cellStyle name="Normal 2 2 3 2 3 2 3 3 3" xfId="23481" xr:uid="{00000000-0005-0000-0000-0000F2290000}"/>
    <cellStyle name="Normal 2 2 3 2 3 2 3 4" xfId="10032" xr:uid="{00000000-0005-0000-0000-0000F3290000}"/>
    <cellStyle name="Normal 2 2 3 2 3 2 3 4 2" xfId="26328" xr:uid="{00000000-0005-0000-0000-0000F4290000}"/>
    <cellStyle name="Normal 2 2 3 2 3 2 3 5" xfId="18182" xr:uid="{00000000-0005-0000-0000-0000F5290000}"/>
    <cellStyle name="Normal 2 2 3 2 3 2 4" xfId="3248" xr:uid="{00000000-0005-0000-0000-0000F6290000}"/>
    <cellStyle name="Normal 2 2 3 2 3 2 4 2" xfId="11394" xr:uid="{00000000-0005-0000-0000-0000F7290000}"/>
    <cellStyle name="Normal 2 2 3 2 3 2 4 2 2" xfId="27690" xr:uid="{00000000-0005-0000-0000-0000F8290000}"/>
    <cellStyle name="Normal 2 2 3 2 3 2 4 3" xfId="19544" xr:uid="{00000000-0005-0000-0000-0000F9290000}"/>
    <cellStyle name="Normal 2 2 3 2 3 2 5" xfId="5775" xr:uid="{00000000-0005-0000-0000-0000FA290000}"/>
    <cellStyle name="Normal 2 2 3 2 3 2 5 2" xfId="13921" xr:uid="{00000000-0005-0000-0000-0000FB290000}"/>
    <cellStyle name="Normal 2 2 3 2 3 2 5 2 2" xfId="30217" xr:uid="{00000000-0005-0000-0000-0000FC290000}"/>
    <cellStyle name="Normal 2 2 3 2 3 2 5 3" xfId="22071" xr:uid="{00000000-0005-0000-0000-0000FD290000}"/>
    <cellStyle name="Normal 2 2 3 2 3 2 6" xfId="8622" xr:uid="{00000000-0005-0000-0000-0000FE290000}"/>
    <cellStyle name="Normal 2 2 3 2 3 2 6 2" xfId="24918" xr:uid="{00000000-0005-0000-0000-0000FF290000}"/>
    <cellStyle name="Normal 2 2 3 2 3 2 7" xfId="16772" xr:uid="{00000000-0005-0000-0000-0000002A0000}"/>
    <cellStyle name="Normal 2 2 3 2 3 3" xfId="837" xr:uid="{00000000-0005-0000-0000-0000012A0000}"/>
    <cellStyle name="Normal 2 2 3 2 3 3 2" xfId="2247" xr:uid="{00000000-0005-0000-0000-0000022A0000}"/>
    <cellStyle name="Normal 2 2 3 2 3 3 2 2" xfId="4779" xr:uid="{00000000-0005-0000-0000-0000032A0000}"/>
    <cellStyle name="Normal 2 2 3 2 3 3 2 2 2" xfId="12925" xr:uid="{00000000-0005-0000-0000-0000042A0000}"/>
    <cellStyle name="Normal 2 2 3 2 3 3 2 2 2 2" xfId="29221" xr:uid="{00000000-0005-0000-0000-0000052A0000}"/>
    <cellStyle name="Normal 2 2 3 2 3 3 2 2 3" xfId="21075" xr:uid="{00000000-0005-0000-0000-0000062A0000}"/>
    <cellStyle name="Normal 2 2 3 2 3 3 2 3" xfId="7546" xr:uid="{00000000-0005-0000-0000-0000072A0000}"/>
    <cellStyle name="Normal 2 2 3 2 3 3 2 3 2" xfId="15692" xr:uid="{00000000-0005-0000-0000-0000082A0000}"/>
    <cellStyle name="Normal 2 2 3 2 3 3 2 3 2 2" xfId="31988" xr:uid="{00000000-0005-0000-0000-0000092A0000}"/>
    <cellStyle name="Normal 2 2 3 2 3 3 2 3 3" xfId="23842" xr:uid="{00000000-0005-0000-0000-00000A2A0000}"/>
    <cellStyle name="Normal 2 2 3 2 3 3 2 4" xfId="10393" xr:uid="{00000000-0005-0000-0000-00000B2A0000}"/>
    <cellStyle name="Normal 2 2 3 2 3 3 2 4 2" xfId="26689" xr:uid="{00000000-0005-0000-0000-00000C2A0000}"/>
    <cellStyle name="Normal 2 2 3 2 3 3 2 5" xfId="18543" xr:uid="{00000000-0005-0000-0000-00000D2A0000}"/>
    <cellStyle name="Normal 2 2 3 2 3 3 3" xfId="3561" xr:uid="{00000000-0005-0000-0000-00000E2A0000}"/>
    <cellStyle name="Normal 2 2 3 2 3 3 3 2" xfId="11707" xr:uid="{00000000-0005-0000-0000-00000F2A0000}"/>
    <cellStyle name="Normal 2 2 3 2 3 3 3 2 2" xfId="28003" xr:uid="{00000000-0005-0000-0000-0000102A0000}"/>
    <cellStyle name="Normal 2 2 3 2 3 3 3 3" xfId="19857" xr:uid="{00000000-0005-0000-0000-0000112A0000}"/>
    <cellStyle name="Normal 2 2 3 2 3 3 4" xfId="6136" xr:uid="{00000000-0005-0000-0000-0000122A0000}"/>
    <cellStyle name="Normal 2 2 3 2 3 3 4 2" xfId="14282" xr:uid="{00000000-0005-0000-0000-0000132A0000}"/>
    <cellStyle name="Normal 2 2 3 2 3 3 4 2 2" xfId="30578" xr:uid="{00000000-0005-0000-0000-0000142A0000}"/>
    <cellStyle name="Normal 2 2 3 2 3 3 4 3" xfId="22432" xr:uid="{00000000-0005-0000-0000-0000152A0000}"/>
    <cellStyle name="Normal 2 2 3 2 3 3 5" xfId="8983" xr:uid="{00000000-0005-0000-0000-0000162A0000}"/>
    <cellStyle name="Normal 2 2 3 2 3 3 5 2" xfId="25279" xr:uid="{00000000-0005-0000-0000-0000172A0000}"/>
    <cellStyle name="Normal 2 2 3 2 3 3 6" xfId="17133" xr:uid="{00000000-0005-0000-0000-0000182A0000}"/>
    <cellStyle name="Normal 2 2 3 2 3 4" xfId="1542" xr:uid="{00000000-0005-0000-0000-0000192A0000}"/>
    <cellStyle name="Normal 2 2 3 2 3 4 2" xfId="4170" xr:uid="{00000000-0005-0000-0000-00001A2A0000}"/>
    <cellStyle name="Normal 2 2 3 2 3 4 2 2" xfId="12316" xr:uid="{00000000-0005-0000-0000-00001B2A0000}"/>
    <cellStyle name="Normal 2 2 3 2 3 4 2 2 2" xfId="28612" xr:uid="{00000000-0005-0000-0000-00001C2A0000}"/>
    <cellStyle name="Normal 2 2 3 2 3 4 2 3" xfId="20466" xr:uid="{00000000-0005-0000-0000-00001D2A0000}"/>
    <cellStyle name="Normal 2 2 3 2 3 4 3" xfId="6841" xr:uid="{00000000-0005-0000-0000-00001E2A0000}"/>
    <cellStyle name="Normal 2 2 3 2 3 4 3 2" xfId="14987" xr:uid="{00000000-0005-0000-0000-00001F2A0000}"/>
    <cellStyle name="Normal 2 2 3 2 3 4 3 2 2" xfId="31283" xr:uid="{00000000-0005-0000-0000-0000202A0000}"/>
    <cellStyle name="Normal 2 2 3 2 3 4 3 3" xfId="23137" xr:uid="{00000000-0005-0000-0000-0000212A0000}"/>
    <cellStyle name="Normal 2 2 3 2 3 4 4" xfId="9688" xr:uid="{00000000-0005-0000-0000-0000222A0000}"/>
    <cellStyle name="Normal 2 2 3 2 3 4 4 2" xfId="25984" xr:uid="{00000000-0005-0000-0000-0000232A0000}"/>
    <cellStyle name="Normal 2 2 3 2 3 4 5" xfId="17838" xr:uid="{00000000-0005-0000-0000-0000242A0000}"/>
    <cellStyle name="Normal 2 2 3 2 3 5" xfId="2952" xr:uid="{00000000-0005-0000-0000-0000252A0000}"/>
    <cellStyle name="Normal 2 2 3 2 3 5 2" xfId="11098" xr:uid="{00000000-0005-0000-0000-0000262A0000}"/>
    <cellStyle name="Normal 2 2 3 2 3 5 2 2" xfId="27394" xr:uid="{00000000-0005-0000-0000-0000272A0000}"/>
    <cellStyle name="Normal 2 2 3 2 3 5 3" xfId="19248" xr:uid="{00000000-0005-0000-0000-0000282A0000}"/>
    <cellStyle name="Normal 2 2 3 2 3 6" xfId="5431" xr:uid="{00000000-0005-0000-0000-0000292A0000}"/>
    <cellStyle name="Normal 2 2 3 2 3 6 2" xfId="13577" xr:uid="{00000000-0005-0000-0000-00002A2A0000}"/>
    <cellStyle name="Normal 2 2 3 2 3 6 2 2" xfId="29873" xr:uid="{00000000-0005-0000-0000-00002B2A0000}"/>
    <cellStyle name="Normal 2 2 3 2 3 6 3" xfId="21727" xr:uid="{00000000-0005-0000-0000-00002C2A0000}"/>
    <cellStyle name="Normal 2 2 3 2 3 7" xfId="8278" xr:uid="{00000000-0005-0000-0000-00002D2A0000}"/>
    <cellStyle name="Normal 2 2 3 2 3 7 2" xfId="24574" xr:uid="{00000000-0005-0000-0000-00002E2A0000}"/>
    <cellStyle name="Normal 2 2 3 2 3 8" xfId="16428" xr:uid="{00000000-0005-0000-0000-00002F2A0000}"/>
    <cellStyle name="Normal 2 2 3 2 4" xfId="215" xr:uid="{00000000-0005-0000-0000-0000302A0000}"/>
    <cellStyle name="Normal 2 2 3 2 4 2" xfId="559" xr:uid="{00000000-0005-0000-0000-0000312A0000}"/>
    <cellStyle name="Normal 2 2 3 2 4 2 2" xfId="1265" xr:uid="{00000000-0005-0000-0000-0000322A0000}"/>
    <cellStyle name="Normal 2 2 3 2 4 2 2 2" xfId="2675" xr:uid="{00000000-0005-0000-0000-0000332A0000}"/>
    <cellStyle name="Normal 2 2 3 2 4 2 2 2 2" xfId="5149" xr:uid="{00000000-0005-0000-0000-0000342A0000}"/>
    <cellStyle name="Normal 2 2 3 2 4 2 2 2 2 2" xfId="13295" xr:uid="{00000000-0005-0000-0000-0000352A0000}"/>
    <cellStyle name="Normal 2 2 3 2 4 2 2 2 2 2 2" xfId="29591" xr:uid="{00000000-0005-0000-0000-0000362A0000}"/>
    <cellStyle name="Normal 2 2 3 2 4 2 2 2 2 3" xfId="21445" xr:uid="{00000000-0005-0000-0000-0000372A0000}"/>
    <cellStyle name="Normal 2 2 3 2 4 2 2 2 3" xfId="7974" xr:uid="{00000000-0005-0000-0000-0000382A0000}"/>
    <cellStyle name="Normal 2 2 3 2 4 2 2 2 3 2" xfId="16120" xr:uid="{00000000-0005-0000-0000-0000392A0000}"/>
    <cellStyle name="Normal 2 2 3 2 4 2 2 2 3 2 2" xfId="32416" xr:uid="{00000000-0005-0000-0000-00003A2A0000}"/>
    <cellStyle name="Normal 2 2 3 2 4 2 2 2 3 3" xfId="24270" xr:uid="{00000000-0005-0000-0000-00003B2A0000}"/>
    <cellStyle name="Normal 2 2 3 2 4 2 2 2 4" xfId="10821" xr:uid="{00000000-0005-0000-0000-00003C2A0000}"/>
    <cellStyle name="Normal 2 2 3 2 4 2 2 2 4 2" xfId="27117" xr:uid="{00000000-0005-0000-0000-00003D2A0000}"/>
    <cellStyle name="Normal 2 2 3 2 4 2 2 2 5" xfId="18971" xr:uid="{00000000-0005-0000-0000-00003E2A0000}"/>
    <cellStyle name="Normal 2 2 3 2 4 2 2 3" xfId="3931" xr:uid="{00000000-0005-0000-0000-00003F2A0000}"/>
    <cellStyle name="Normal 2 2 3 2 4 2 2 3 2" xfId="12077" xr:uid="{00000000-0005-0000-0000-0000402A0000}"/>
    <cellStyle name="Normal 2 2 3 2 4 2 2 3 2 2" xfId="28373" xr:uid="{00000000-0005-0000-0000-0000412A0000}"/>
    <cellStyle name="Normal 2 2 3 2 4 2 2 3 3" xfId="20227" xr:uid="{00000000-0005-0000-0000-0000422A0000}"/>
    <cellStyle name="Normal 2 2 3 2 4 2 2 4" xfId="6564" xr:uid="{00000000-0005-0000-0000-0000432A0000}"/>
    <cellStyle name="Normal 2 2 3 2 4 2 2 4 2" xfId="14710" xr:uid="{00000000-0005-0000-0000-0000442A0000}"/>
    <cellStyle name="Normal 2 2 3 2 4 2 2 4 2 2" xfId="31006" xr:uid="{00000000-0005-0000-0000-0000452A0000}"/>
    <cellStyle name="Normal 2 2 3 2 4 2 2 4 3" xfId="22860" xr:uid="{00000000-0005-0000-0000-0000462A0000}"/>
    <cellStyle name="Normal 2 2 3 2 4 2 2 5" xfId="9411" xr:uid="{00000000-0005-0000-0000-0000472A0000}"/>
    <cellStyle name="Normal 2 2 3 2 4 2 2 5 2" xfId="25707" xr:uid="{00000000-0005-0000-0000-0000482A0000}"/>
    <cellStyle name="Normal 2 2 3 2 4 2 2 6" xfId="17561" xr:uid="{00000000-0005-0000-0000-0000492A0000}"/>
    <cellStyle name="Normal 2 2 3 2 4 2 3" xfId="1970" xr:uid="{00000000-0005-0000-0000-00004A2A0000}"/>
    <cellStyle name="Normal 2 2 3 2 4 2 3 2" xfId="4540" xr:uid="{00000000-0005-0000-0000-00004B2A0000}"/>
    <cellStyle name="Normal 2 2 3 2 4 2 3 2 2" xfId="12686" xr:uid="{00000000-0005-0000-0000-00004C2A0000}"/>
    <cellStyle name="Normal 2 2 3 2 4 2 3 2 2 2" xfId="28982" xr:uid="{00000000-0005-0000-0000-00004D2A0000}"/>
    <cellStyle name="Normal 2 2 3 2 4 2 3 2 3" xfId="20836" xr:uid="{00000000-0005-0000-0000-00004E2A0000}"/>
    <cellStyle name="Normal 2 2 3 2 4 2 3 3" xfId="7269" xr:uid="{00000000-0005-0000-0000-00004F2A0000}"/>
    <cellStyle name="Normal 2 2 3 2 4 2 3 3 2" xfId="15415" xr:uid="{00000000-0005-0000-0000-0000502A0000}"/>
    <cellStyle name="Normal 2 2 3 2 4 2 3 3 2 2" xfId="31711" xr:uid="{00000000-0005-0000-0000-0000512A0000}"/>
    <cellStyle name="Normal 2 2 3 2 4 2 3 3 3" xfId="23565" xr:uid="{00000000-0005-0000-0000-0000522A0000}"/>
    <cellStyle name="Normal 2 2 3 2 4 2 3 4" xfId="10116" xr:uid="{00000000-0005-0000-0000-0000532A0000}"/>
    <cellStyle name="Normal 2 2 3 2 4 2 3 4 2" xfId="26412" xr:uid="{00000000-0005-0000-0000-0000542A0000}"/>
    <cellStyle name="Normal 2 2 3 2 4 2 3 5" xfId="18266" xr:uid="{00000000-0005-0000-0000-0000552A0000}"/>
    <cellStyle name="Normal 2 2 3 2 4 2 4" xfId="3322" xr:uid="{00000000-0005-0000-0000-0000562A0000}"/>
    <cellStyle name="Normal 2 2 3 2 4 2 4 2" xfId="11468" xr:uid="{00000000-0005-0000-0000-0000572A0000}"/>
    <cellStyle name="Normal 2 2 3 2 4 2 4 2 2" xfId="27764" xr:uid="{00000000-0005-0000-0000-0000582A0000}"/>
    <cellStyle name="Normal 2 2 3 2 4 2 4 3" xfId="19618" xr:uid="{00000000-0005-0000-0000-0000592A0000}"/>
    <cellStyle name="Normal 2 2 3 2 4 2 5" xfId="5859" xr:uid="{00000000-0005-0000-0000-00005A2A0000}"/>
    <cellStyle name="Normal 2 2 3 2 4 2 5 2" xfId="14005" xr:uid="{00000000-0005-0000-0000-00005B2A0000}"/>
    <cellStyle name="Normal 2 2 3 2 4 2 5 2 2" xfId="30301" xr:uid="{00000000-0005-0000-0000-00005C2A0000}"/>
    <cellStyle name="Normal 2 2 3 2 4 2 5 3" xfId="22155" xr:uid="{00000000-0005-0000-0000-00005D2A0000}"/>
    <cellStyle name="Normal 2 2 3 2 4 2 6" xfId="8706" xr:uid="{00000000-0005-0000-0000-00005E2A0000}"/>
    <cellStyle name="Normal 2 2 3 2 4 2 6 2" xfId="25002" xr:uid="{00000000-0005-0000-0000-00005F2A0000}"/>
    <cellStyle name="Normal 2 2 3 2 4 2 7" xfId="16856" xr:uid="{00000000-0005-0000-0000-0000602A0000}"/>
    <cellStyle name="Normal 2 2 3 2 4 3" xfId="921" xr:uid="{00000000-0005-0000-0000-0000612A0000}"/>
    <cellStyle name="Normal 2 2 3 2 4 3 2" xfId="2331" xr:uid="{00000000-0005-0000-0000-0000622A0000}"/>
    <cellStyle name="Normal 2 2 3 2 4 3 2 2" xfId="4853" xr:uid="{00000000-0005-0000-0000-0000632A0000}"/>
    <cellStyle name="Normal 2 2 3 2 4 3 2 2 2" xfId="12999" xr:uid="{00000000-0005-0000-0000-0000642A0000}"/>
    <cellStyle name="Normal 2 2 3 2 4 3 2 2 2 2" xfId="29295" xr:uid="{00000000-0005-0000-0000-0000652A0000}"/>
    <cellStyle name="Normal 2 2 3 2 4 3 2 2 3" xfId="21149" xr:uid="{00000000-0005-0000-0000-0000662A0000}"/>
    <cellStyle name="Normal 2 2 3 2 4 3 2 3" xfId="7630" xr:uid="{00000000-0005-0000-0000-0000672A0000}"/>
    <cellStyle name="Normal 2 2 3 2 4 3 2 3 2" xfId="15776" xr:uid="{00000000-0005-0000-0000-0000682A0000}"/>
    <cellStyle name="Normal 2 2 3 2 4 3 2 3 2 2" xfId="32072" xr:uid="{00000000-0005-0000-0000-0000692A0000}"/>
    <cellStyle name="Normal 2 2 3 2 4 3 2 3 3" xfId="23926" xr:uid="{00000000-0005-0000-0000-00006A2A0000}"/>
    <cellStyle name="Normal 2 2 3 2 4 3 2 4" xfId="10477" xr:uid="{00000000-0005-0000-0000-00006B2A0000}"/>
    <cellStyle name="Normal 2 2 3 2 4 3 2 4 2" xfId="26773" xr:uid="{00000000-0005-0000-0000-00006C2A0000}"/>
    <cellStyle name="Normal 2 2 3 2 4 3 2 5" xfId="18627" xr:uid="{00000000-0005-0000-0000-00006D2A0000}"/>
    <cellStyle name="Normal 2 2 3 2 4 3 3" xfId="3635" xr:uid="{00000000-0005-0000-0000-00006E2A0000}"/>
    <cellStyle name="Normal 2 2 3 2 4 3 3 2" xfId="11781" xr:uid="{00000000-0005-0000-0000-00006F2A0000}"/>
    <cellStyle name="Normal 2 2 3 2 4 3 3 2 2" xfId="28077" xr:uid="{00000000-0005-0000-0000-0000702A0000}"/>
    <cellStyle name="Normal 2 2 3 2 4 3 3 3" xfId="19931" xr:uid="{00000000-0005-0000-0000-0000712A0000}"/>
    <cellStyle name="Normal 2 2 3 2 4 3 4" xfId="6220" xr:uid="{00000000-0005-0000-0000-0000722A0000}"/>
    <cellStyle name="Normal 2 2 3 2 4 3 4 2" xfId="14366" xr:uid="{00000000-0005-0000-0000-0000732A0000}"/>
    <cellStyle name="Normal 2 2 3 2 4 3 4 2 2" xfId="30662" xr:uid="{00000000-0005-0000-0000-0000742A0000}"/>
    <cellStyle name="Normal 2 2 3 2 4 3 4 3" xfId="22516" xr:uid="{00000000-0005-0000-0000-0000752A0000}"/>
    <cellStyle name="Normal 2 2 3 2 4 3 5" xfId="9067" xr:uid="{00000000-0005-0000-0000-0000762A0000}"/>
    <cellStyle name="Normal 2 2 3 2 4 3 5 2" xfId="25363" xr:uid="{00000000-0005-0000-0000-0000772A0000}"/>
    <cellStyle name="Normal 2 2 3 2 4 3 6" xfId="17217" xr:uid="{00000000-0005-0000-0000-0000782A0000}"/>
    <cellStyle name="Normal 2 2 3 2 4 4" xfId="1626" xr:uid="{00000000-0005-0000-0000-0000792A0000}"/>
    <cellStyle name="Normal 2 2 3 2 4 4 2" xfId="4244" xr:uid="{00000000-0005-0000-0000-00007A2A0000}"/>
    <cellStyle name="Normal 2 2 3 2 4 4 2 2" xfId="12390" xr:uid="{00000000-0005-0000-0000-00007B2A0000}"/>
    <cellStyle name="Normal 2 2 3 2 4 4 2 2 2" xfId="28686" xr:uid="{00000000-0005-0000-0000-00007C2A0000}"/>
    <cellStyle name="Normal 2 2 3 2 4 4 2 3" xfId="20540" xr:uid="{00000000-0005-0000-0000-00007D2A0000}"/>
    <cellStyle name="Normal 2 2 3 2 4 4 3" xfId="6925" xr:uid="{00000000-0005-0000-0000-00007E2A0000}"/>
    <cellStyle name="Normal 2 2 3 2 4 4 3 2" xfId="15071" xr:uid="{00000000-0005-0000-0000-00007F2A0000}"/>
    <cellStyle name="Normal 2 2 3 2 4 4 3 2 2" xfId="31367" xr:uid="{00000000-0005-0000-0000-0000802A0000}"/>
    <cellStyle name="Normal 2 2 3 2 4 4 3 3" xfId="23221" xr:uid="{00000000-0005-0000-0000-0000812A0000}"/>
    <cellStyle name="Normal 2 2 3 2 4 4 4" xfId="9772" xr:uid="{00000000-0005-0000-0000-0000822A0000}"/>
    <cellStyle name="Normal 2 2 3 2 4 4 4 2" xfId="26068" xr:uid="{00000000-0005-0000-0000-0000832A0000}"/>
    <cellStyle name="Normal 2 2 3 2 4 4 5" xfId="17922" xr:uid="{00000000-0005-0000-0000-0000842A0000}"/>
    <cellStyle name="Normal 2 2 3 2 4 5" xfId="3026" xr:uid="{00000000-0005-0000-0000-0000852A0000}"/>
    <cellStyle name="Normal 2 2 3 2 4 5 2" xfId="11172" xr:uid="{00000000-0005-0000-0000-0000862A0000}"/>
    <cellStyle name="Normal 2 2 3 2 4 5 2 2" xfId="27468" xr:uid="{00000000-0005-0000-0000-0000872A0000}"/>
    <cellStyle name="Normal 2 2 3 2 4 5 3" xfId="19322" xr:uid="{00000000-0005-0000-0000-0000882A0000}"/>
    <cellStyle name="Normal 2 2 3 2 4 6" xfId="5515" xr:uid="{00000000-0005-0000-0000-0000892A0000}"/>
    <cellStyle name="Normal 2 2 3 2 4 6 2" xfId="13661" xr:uid="{00000000-0005-0000-0000-00008A2A0000}"/>
    <cellStyle name="Normal 2 2 3 2 4 6 2 2" xfId="29957" xr:uid="{00000000-0005-0000-0000-00008B2A0000}"/>
    <cellStyle name="Normal 2 2 3 2 4 6 3" xfId="21811" xr:uid="{00000000-0005-0000-0000-00008C2A0000}"/>
    <cellStyle name="Normal 2 2 3 2 4 7" xfId="8362" xr:uid="{00000000-0005-0000-0000-00008D2A0000}"/>
    <cellStyle name="Normal 2 2 3 2 4 7 2" xfId="24658" xr:uid="{00000000-0005-0000-0000-00008E2A0000}"/>
    <cellStyle name="Normal 2 2 3 2 4 8" xfId="16512" xr:uid="{00000000-0005-0000-0000-00008F2A0000}"/>
    <cellStyle name="Normal 2 2 3 2 5" xfId="295" xr:uid="{00000000-0005-0000-0000-0000902A0000}"/>
    <cellStyle name="Normal 2 2 3 2 5 2" xfId="639" xr:uid="{00000000-0005-0000-0000-0000912A0000}"/>
    <cellStyle name="Normal 2 2 3 2 5 2 2" xfId="1345" xr:uid="{00000000-0005-0000-0000-0000922A0000}"/>
    <cellStyle name="Normal 2 2 3 2 5 2 2 2" xfId="2755" xr:uid="{00000000-0005-0000-0000-0000932A0000}"/>
    <cellStyle name="Normal 2 2 3 2 5 2 2 2 2" xfId="5223" xr:uid="{00000000-0005-0000-0000-0000942A0000}"/>
    <cellStyle name="Normal 2 2 3 2 5 2 2 2 2 2" xfId="13369" xr:uid="{00000000-0005-0000-0000-0000952A0000}"/>
    <cellStyle name="Normal 2 2 3 2 5 2 2 2 2 2 2" xfId="29665" xr:uid="{00000000-0005-0000-0000-0000962A0000}"/>
    <cellStyle name="Normal 2 2 3 2 5 2 2 2 2 3" xfId="21519" xr:uid="{00000000-0005-0000-0000-0000972A0000}"/>
    <cellStyle name="Normal 2 2 3 2 5 2 2 2 3" xfId="8054" xr:uid="{00000000-0005-0000-0000-0000982A0000}"/>
    <cellStyle name="Normal 2 2 3 2 5 2 2 2 3 2" xfId="16200" xr:uid="{00000000-0005-0000-0000-0000992A0000}"/>
    <cellStyle name="Normal 2 2 3 2 5 2 2 2 3 2 2" xfId="32496" xr:uid="{00000000-0005-0000-0000-00009A2A0000}"/>
    <cellStyle name="Normal 2 2 3 2 5 2 2 2 3 3" xfId="24350" xr:uid="{00000000-0005-0000-0000-00009B2A0000}"/>
    <cellStyle name="Normal 2 2 3 2 5 2 2 2 4" xfId="10901" xr:uid="{00000000-0005-0000-0000-00009C2A0000}"/>
    <cellStyle name="Normal 2 2 3 2 5 2 2 2 4 2" xfId="27197" xr:uid="{00000000-0005-0000-0000-00009D2A0000}"/>
    <cellStyle name="Normal 2 2 3 2 5 2 2 2 5" xfId="19051" xr:uid="{00000000-0005-0000-0000-00009E2A0000}"/>
    <cellStyle name="Normal 2 2 3 2 5 2 2 3" xfId="4005" xr:uid="{00000000-0005-0000-0000-00009F2A0000}"/>
    <cellStyle name="Normal 2 2 3 2 5 2 2 3 2" xfId="12151" xr:uid="{00000000-0005-0000-0000-0000A02A0000}"/>
    <cellStyle name="Normal 2 2 3 2 5 2 2 3 2 2" xfId="28447" xr:uid="{00000000-0005-0000-0000-0000A12A0000}"/>
    <cellStyle name="Normal 2 2 3 2 5 2 2 3 3" xfId="20301" xr:uid="{00000000-0005-0000-0000-0000A22A0000}"/>
    <cellStyle name="Normal 2 2 3 2 5 2 2 4" xfId="6644" xr:uid="{00000000-0005-0000-0000-0000A32A0000}"/>
    <cellStyle name="Normal 2 2 3 2 5 2 2 4 2" xfId="14790" xr:uid="{00000000-0005-0000-0000-0000A42A0000}"/>
    <cellStyle name="Normal 2 2 3 2 5 2 2 4 2 2" xfId="31086" xr:uid="{00000000-0005-0000-0000-0000A52A0000}"/>
    <cellStyle name="Normal 2 2 3 2 5 2 2 4 3" xfId="22940" xr:uid="{00000000-0005-0000-0000-0000A62A0000}"/>
    <cellStyle name="Normal 2 2 3 2 5 2 2 5" xfId="9491" xr:uid="{00000000-0005-0000-0000-0000A72A0000}"/>
    <cellStyle name="Normal 2 2 3 2 5 2 2 5 2" xfId="25787" xr:uid="{00000000-0005-0000-0000-0000A82A0000}"/>
    <cellStyle name="Normal 2 2 3 2 5 2 2 6" xfId="17641" xr:uid="{00000000-0005-0000-0000-0000A92A0000}"/>
    <cellStyle name="Normal 2 2 3 2 5 2 3" xfId="2050" xr:uid="{00000000-0005-0000-0000-0000AA2A0000}"/>
    <cellStyle name="Normal 2 2 3 2 5 2 3 2" xfId="4614" xr:uid="{00000000-0005-0000-0000-0000AB2A0000}"/>
    <cellStyle name="Normal 2 2 3 2 5 2 3 2 2" xfId="12760" xr:uid="{00000000-0005-0000-0000-0000AC2A0000}"/>
    <cellStyle name="Normal 2 2 3 2 5 2 3 2 2 2" xfId="29056" xr:uid="{00000000-0005-0000-0000-0000AD2A0000}"/>
    <cellStyle name="Normal 2 2 3 2 5 2 3 2 3" xfId="20910" xr:uid="{00000000-0005-0000-0000-0000AE2A0000}"/>
    <cellStyle name="Normal 2 2 3 2 5 2 3 3" xfId="7349" xr:uid="{00000000-0005-0000-0000-0000AF2A0000}"/>
    <cellStyle name="Normal 2 2 3 2 5 2 3 3 2" xfId="15495" xr:uid="{00000000-0005-0000-0000-0000B02A0000}"/>
    <cellStyle name="Normal 2 2 3 2 5 2 3 3 2 2" xfId="31791" xr:uid="{00000000-0005-0000-0000-0000B12A0000}"/>
    <cellStyle name="Normal 2 2 3 2 5 2 3 3 3" xfId="23645" xr:uid="{00000000-0005-0000-0000-0000B22A0000}"/>
    <cellStyle name="Normal 2 2 3 2 5 2 3 4" xfId="10196" xr:uid="{00000000-0005-0000-0000-0000B32A0000}"/>
    <cellStyle name="Normal 2 2 3 2 5 2 3 4 2" xfId="26492" xr:uid="{00000000-0005-0000-0000-0000B42A0000}"/>
    <cellStyle name="Normal 2 2 3 2 5 2 3 5" xfId="18346" xr:uid="{00000000-0005-0000-0000-0000B52A0000}"/>
    <cellStyle name="Normal 2 2 3 2 5 2 4" xfId="3396" xr:uid="{00000000-0005-0000-0000-0000B62A0000}"/>
    <cellStyle name="Normal 2 2 3 2 5 2 4 2" xfId="11542" xr:uid="{00000000-0005-0000-0000-0000B72A0000}"/>
    <cellStyle name="Normal 2 2 3 2 5 2 4 2 2" xfId="27838" xr:uid="{00000000-0005-0000-0000-0000B82A0000}"/>
    <cellStyle name="Normal 2 2 3 2 5 2 4 3" xfId="19692" xr:uid="{00000000-0005-0000-0000-0000B92A0000}"/>
    <cellStyle name="Normal 2 2 3 2 5 2 5" xfId="5939" xr:uid="{00000000-0005-0000-0000-0000BA2A0000}"/>
    <cellStyle name="Normal 2 2 3 2 5 2 5 2" xfId="14085" xr:uid="{00000000-0005-0000-0000-0000BB2A0000}"/>
    <cellStyle name="Normal 2 2 3 2 5 2 5 2 2" xfId="30381" xr:uid="{00000000-0005-0000-0000-0000BC2A0000}"/>
    <cellStyle name="Normal 2 2 3 2 5 2 5 3" xfId="22235" xr:uid="{00000000-0005-0000-0000-0000BD2A0000}"/>
    <cellStyle name="Normal 2 2 3 2 5 2 6" xfId="8786" xr:uid="{00000000-0005-0000-0000-0000BE2A0000}"/>
    <cellStyle name="Normal 2 2 3 2 5 2 6 2" xfId="25082" xr:uid="{00000000-0005-0000-0000-0000BF2A0000}"/>
    <cellStyle name="Normal 2 2 3 2 5 2 7" xfId="16936" xr:uid="{00000000-0005-0000-0000-0000C02A0000}"/>
    <cellStyle name="Normal 2 2 3 2 5 3" xfId="1001" xr:uid="{00000000-0005-0000-0000-0000C12A0000}"/>
    <cellStyle name="Normal 2 2 3 2 5 3 2" xfId="2411" xr:uid="{00000000-0005-0000-0000-0000C22A0000}"/>
    <cellStyle name="Normal 2 2 3 2 5 3 2 2" xfId="4927" xr:uid="{00000000-0005-0000-0000-0000C32A0000}"/>
    <cellStyle name="Normal 2 2 3 2 5 3 2 2 2" xfId="13073" xr:uid="{00000000-0005-0000-0000-0000C42A0000}"/>
    <cellStyle name="Normal 2 2 3 2 5 3 2 2 2 2" xfId="29369" xr:uid="{00000000-0005-0000-0000-0000C52A0000}"/>
    <cellStyle name="Normal 2 2 3 2 5 3 2 2 3" xfId="21223" xr:uid="{00000000-0005-0000-0000-0000C62A0000}"/>
    <cellStyle name="Normal 2 2 3 2 5 3 2 3" xfId="7710" xr:uid="{00000000-0005-0000-0000-0000C72A0000}"/>
    <cellStyle name="Normal 2 2 3 2 5 3 2 3 2" xfId="15856" xr:uid="{00000000-0005-0000-0000-0000C82A0000}"/>
    <cellStyle name="Normal 2 2 3 2 5 3 2 3 2 2" xfId="32152" xr:uid="{00000000-0005-0000-0000-0000C92A0000}"/>
    <cellStyle name="Normal 2 2 3 2 5 3 2 3 3" xfId="24006" xr:uid="{00000000-0005-0000-0000-0000CA2A0000}"/>
    <cellStyle name="Normal 2 2 3 2 5 3 2 4" xfId="10557" xr:uid="{00000000-0005-0000-0000-0000CB2A0000}"/>
    <cellStyle name="Normal 2 2 3 2 5 3 2 4 2" xfId="26853" xr:uid="{00000000-0005-0000-0000-0000CC2A0000}"/>
    <cellStyle name="Normal 2 2 3 2 5 3 2 5" xfId="18707" xr:uid="{00000000-0005-0000-0000-0000CD2A0000}"/>
    <cellStyle name="Normal 2 2 3 2 5 3 3" xfId="3709" xr:uid="{00000000-0005-0000-0000-0000CE2A0000}"/>
    <cellStyle name="Normal 2 2 3 2 5 3 3 2" xfId="11855" xr:uid="{00000000-0005-0000-0000-0000CF2A0000}"/>
    <cellStyle name="Normal 2 2 3 2 5 3 3 2 2" xfId="28151" xr:uid="{00000000-0005-0000-0000-0000D02A0000}"/>
    <cellStyle name="Normal 2 2 3 2 5 3 3 3" xfId="20005" xr:uid="{00000000-0005-0000-0000-0000D12A0000}"/>
    <cellStyle name="Normal 2 2 3 2 5 3 4" xfId="6300" xr:uid="{00000000-0005-0000-0000-0000D22A0000}"/>
    <cellStyle name="Normal 2 2 3 2 5 3 4 2" xfId="14446" xr:uid="{00000000-0005-0000-0000-0000D32A0000}"/>
    <cellStyle name="Normal 2 2 3 2 5 3 4 2 2" xfId="30742" xr:uid="{00000000-0005-0000-0000-0000D42A0000}"/>
    <cellStyle name="Normal 2 2 3 2 5 3 4 3" xfId="22596" xr:uid="{00000000-0005-0000-0000-0000D52A0000}"/>
    <cellStyle name="Normal 2 2 3 2 5 3 5" xfId="9147" xr:uid="{00000000-0005-0000-0000-0000D62A0000}"/>
    <cellStyle name="Normal 2 2 3 2 5 3 5 2" xfId="25443" xr:uid="{00000000-0005-0000-0000-0000D72A0000}"/>
    <cellStyle name="Normal 2 2 3 2 5 3 6" xfId="17297" xr:uid="{00000000-0005-0000-0000-0000D82A0000}"/>
    <cellStyle name="Normal 2 2 3 2 5 4" xfId="1706" xr:uid="{00000000-0005-0000-0000-0000D92A0000}"/>
    <cellStyle name="Normal 2 2 3 2 5 4 2" xfId="4318" xr:uid="{00000000-0005-0000-0000-0000DA2A0000}"/>
    <cellStyle name="Normal 2 2 3 2 5 4 2 2" xfId="12464" xr:uid="{00000000-0005-0000-0000-0000DB2A0000}"/>
    <cellStyle name="Normal 2 2 3 2 5 4 2 2 2" xfId="28760" xr:uid="{00000000-0005-0000-0000-0000DC2A0000}"/>
    <cellStyle name="Normal 2 2 3 2 5 4 2 3" xfId="20614" xr:uid="{00000000-0005-0000-0000-0000DD2A0000}"/>
    <cellStyle name="Normal 2 2 3 2 5 4 3" xfId="7005" xr:uid="{00000000-0005-0000-0000-0000DE2A0000}"/>
    <cellStyle name="Normal 2 2 3 2 5 4 3 2" xfId="15151" xr:uid="{00000000-0005-0000-0000-0000DF2A0000}"/>
    <cellStyle name="Normal 2 2 3 2 5 4 3 2 2" xfId="31447" xr:uid="{00000000-0005-0000-0000-0000E02A0000}"/>
    <cellStyle name="Normal 2 2 3 2 5 4 3 3" xfId="23301" xr:uid="{00000000-0005-0000-0000-0000E12A0000}"/>
    <cellStyle name="Normal 2 2 3 2 5 4 4" xfId="9852" xr:uid="{00000000-0005-0000-0000-0000E22A0000}"/>
    <cellStyle name="Normal 2 2 3 2 5 4 4 2" xfId="26148" xr:uid="{00000000-0005-0000-0000-0000E32A0000}"/>
    <cellStyle name="Normal 2 2 3 2 5 4 5" xfId="18002" xr:uid="{00000000-0005-0000-0000-0000E42A0000}"/>
    <cellStyle name="Normal 2 2 3 2 5 5" xfId="3100" xr:uid="{00000000-0005-0000-0000-0000E52A0000}"/>
    <cellStyle name="Normal 2 2 3 2 5 5 2" xfId="11246" xr:uid="{00000000-0005-0000-0000-0000E62A0000}"/>
    <cellStyle name="Normal 2 2 3 2 5 5 2 2" xfId="27542" xr:uid="{00000000-0005-0000-0000-0000E72A0000}"/>
    <cellStyle name="Normal 2 2 3 2 5 5 3" xfId="19396" xr:uid="{00000000-0005-0000-0000-0000E82A0000}"/>
    <cellStyle name="Normal 2 2 3 2 5 6" xfId="5595" xr:uid="{00000000-0005-0000-0000-0000E92A0000}"/>
    <cellStyle name="Normal 2 2 3 2 5 6 2" xfId="13741" xr:uid="{00000000-0005-0000-0000-0000EA2A0000}"/>
    <cellStyle name="Normal 2 2 3 2 5 6 2 2" xfId="30037" xr:uid="{00000000-0005-0000-0000-0000EB2A0000}"/>
    <cellStyle name="Normal 2 2 3 2 5 6 3" xfId="21891" xr:uid="{00000000-0005-0000-0000-0000EC2A0000}"/>
    <cellStyle name="Normal 2 2 3 2 5 7" xfId="8442" xr:uid="{00000000-0005-0000-0000-0000ED2A0000}"/>
    <cellStyle name="Normal 2 2 3 2 5 7 2" xfId="24738" xr:uid="{00000000-0005-0000-0000-0000EE2A0000}"/>
    <cellStyle name="Normal 2 2 3 2 5 8" xfId="16592" xr:uid="{00000000-0005-0000-0000-0000EF2A0000}"/>
    <cellStyle name="Normal 2 2 3 2 6" xfId="385" xr:uid="{00000000-0005-0000-0000-0000F02A0000}"/>
    <cellStyle name="Normal 2 2 3 2 6 2" xfId="1091" xr:uid="{00000000-0005-0000-0000-0000F12A0000}"/>
    <cellStyle name="Normal 2 2 3 2 6 2 2" xfId="2501" xr:uid="{00000000-0005-0000-0000-0000F22A0000}"/>
    <cellStyle name="Normal 2 2 3 2 6 2 2 2" xfId="5001" xr:uid="{00000000-0005-0000-0000-0000F32A0000}"/>
    <cellStyle name="Normal 2 2 3 2 6 2 2 2 2" xfId="13147" xr:uid="{00000000-0005-0000-0000-0000F42A0000}"/>
    <cellStyle name="Normal 2 2 3 2 6 2 2 2 2 2" xfId="29443" xr:uid="{00000000-0005-0000-0000-0000F52A0000}"/>
    <cellStyle name="Normal 2 2 3 2 6 2 2 2 3" xfId="21297" xr:uid="{00000000-0005-0000-0000-0000F62A0000}"/>
    <cellStyle name="Normal 2 2 3 2 6 2 2 3" xfId="7800" xr:uid="{00000000-0005-0000-0000-0000F72A0000}"/>
    <cellStyle name="Normal 2 2 3 2 6 2 2 3 2" xfId="15946" xr:uid="{00000000-0005-0000-0000-0000F82A0000}"/>
    <cellStyle name="Normal 2 2 3 2 6 2 2 3 2 2" xfId="32242" xr:uid="{00000000-0005-0000-0000-0000F92A0000}"/>
    <cellStyle name="Normal 2 2 3 2 6 2 2 3 3" xfId="24096" xr:uid="{00000000-0005-0000-0000-0000FA2A0000}"/>
    <cellStyle name="Normal 2 2 3 2 6 2 2 4" xfId="10647" xr:uid="{00000000-0005-0000-0000-0000FB2A0000}"/>
    <cellStyle name="Normal 2 2 3 2 6 2 2 4 2" xfId="26943" xr:uid="{00000000-0005-0000-0000-0000FC2A0000}"/>
    <cellStyle name="Normal 2 2 3 2 6 2 2 5" xfId="18797" xr:uid="{00000000-0005-0000-0000-0000FD2A0000}"/>
    <cellStyle name="Normal 2 2 3 2 6 2 3" xfId="3783" xr:uid="{00000000-0005-0000-0000-0000FE2A0000}"/>
    <cellStyle name="Normal 2 2 3 2 6 2 3 2" xfId="11929" xr:uid="{00000000-0005-0000-0000-0000FF2A0000}"/>
    <cellStyle name="Normal 2 2 3 2 6 2 3 2 2" xfId="28225" xr:uid="{00000000-0005-0000-0000-0000002B0000}"/>
    <cellStyle name="Normal 2 2 3 2 6 2 3 3" xfId="20079" xr:uid="{00000000-0005-0000-0000-0000012B0000}"/>
    <cellStyle name="Normal 2 2 3 2 6 2 4" xfId="6390" xr:uid="{00000000-0005-0000-0000-0000022B0000}"/>
    <cellStyle name="Normal 2 2 3 2 6 2 4 2" xfId="14536" xr:uid="{00000000-0005-0000-0000-0000032B0000}"/>
    <cellStyle name="Normal 2 2 3 2 6 2 4 2 2" xfId="30832" xr:uid="{00000000-0005-0000-0000-0000042B0000}"/>
    <cellStyle name="Normal 2 2 3 2 6 2 4 3" xfId="22686" xr:uid="{00000000-0005-0000-0000-0000052B0000}"/>
    <cellStyle name="Normal 2 2 3 2 6 2 5" xfId="9237" xr:uid="{00000000-0005-0000-0000-0000062B0000}"/>
    <cellStyle name="Normal 2 2 3 2 6 2 5 2" xfId="25533" xr:uid="{00000000-0005-0000-0000-0000072B0000}"/>
    <cellStyle name="Normal 2 2 3 2 6 2 6" xfId="17387" xr:uid="{00000000-0005-0000-0000-0000082B0000}"/>
    <cellStyle name="Normal 2 2 3 2 6 3" xfId="1796" xr:uid="{00000000-0005-0000-0000-0000092B0000}"/>
    <cellStyle name="Normal 2 2 3 2 6 3 2" xfId="4392" xr:uid="{00000000-0005-0000-0000-00000A2B0000}"/>
    <cellStyle name="Normal 2 2 3 2 6 3 2 2" xfId="12538" xr:uid="{00000000-0005-0000-0000-00000B2B0000}"/>
    <cellStyle name="Normal 2 2 3 2 6 3 2 2 2" xfId="28834" xr:uid="{00000000-0005-0000-0000-00000C2B0000}"/>
    <cellStyle name="Normal 2 2 3 2 6 3 2 3" xfId="20688" xr:uid="{00000000-0005-0000-0000-00000D2B0000}"/>
    <cellStyle name="Normal 2 2 3 2 6 3 3" xfId="7095" xr:uid="{00000000-0005-0000-0000-00000E2B0000}"/>
    <cellStyle name="Normal 2 2 3 2 6 3 3 2" xfId="15241" xr:uid="{00000000-0005-0000-0000-00000F2B0000}"/>
    <cellStyle name="Normal 2 2 3 2 6 3 3 2 2" xfId="31537" xr:uid="{00000000-0005-0000-0000-0000102B0000}"/>
    <cellStyle name="Normal 2 2 3 2 6 3 3 3" xfId="23391" xr:uid="{00000000-0005-0000-0000-0000112B0000}"/>
    <cellStyle name="Normal 2 2 3 2 6 3 4" xfId="9942" xr:uid="{00000000-0005-0000-0000-0000122B0000}"/>
    <cellStyle name="Normal 2 2 3 2 6 3 4 2" xfId="26238" xr:uid="{00000000-0005-0000-0000-0000132B0000}"/>
    <cellStyle name="Normal 2 2 3 2 6 3 5" xfId="18092" xr:uid="{00000000-0005-0000-0000-0000142B0000}"/>
    <cellStyle name="Normal 2 2 3 2 6 4" xfId="3174" xr:uid="{00000000-0005-0000-0000-0000152B0000}"/>
    <cellStyle name="Normal 2 2 3 2 6 4 2" xfId="11320" xr:uid="{00000000-0005-0000-0000-0000162B0000}"/>
    <cellStyle name="Normal 2 2 3 2 6 4 2 2" xfId="27616" xr:uid="{00000000-0005-0000-0000-0000172B0000}"/>
    <cellStyle name="Normal 2 2 3 2 6 4 3" xfId="19470" xr:uid="{00000000-0005-0000-0000-0000182B0000}"/>
    <cellStyle name="Normal 2 2 3 2 6 5" xfId="5685" xr:uid="{00000000-0005-0000-0000-0000192B0000}"/>
    <cellStyle name="Normal 2 2 3 2 6 5 2" xfId="13831" xr:uid="{00000000-0005-0000-0000-00001A2B0000}"/>
    <cellStyle name="Normal 2 2 3 2 6 5 2 2" xfId="30127" xr:uid="{00000000-0005-0000-0000-00001B2B0000}"/>
    <cellStyle name="Normal 2 2 3 2 6 5 3" xfId="21981" xr:uid="{00000000-0005-0000-0000-00001C2B0000}"/>
    <cellStyle name="Normal 2 2 3 2 6 6" xfId="8532" xr:uid="{00000000-0005-0000-0000-00001D2B0000}"/>
    <cellStyle name="Normal 2 2 3 2 6 6 2" xfId="24828" xr:uid="{00000000-0005-0000-0000-00001E2B0000}"/>
    <cellStyle name="Normal 2 2 3 2 6 7" xfId="16682" xr:uid="{00000000-0005-0000-0000-00001F2B0000}"/>
    <cellStyle name="Normal 2 2 3 2 7" xfId="747" xr:uid="{00000000-0005-0000-0000-0000202B0000}"/>
    <cellStyle name="Normal 2 2 3 2 7 2" xfId="2157" xr:uid="{00000000-0005-0000-0000-0000212B0000}"/>
    <cellStyle name="Normal 2 2 3 2 7 2 2" xfId="4705" xr:uid="{00000000-0005-0000-0000-0000222B0000}"/>
    <cellStyle name="Normal 2 2 3 2 7 2 2 2" xfId="12851" xr:uid="{00000000-0005-0000-0000-0000232B0000}"/>
    <cellStyle name="Normal 2 2 3 2 7 2 2 2 2" xfId="29147" xr:uid="{00000000-0005-0000-0000-0000242B0000}"/>
    <cellStyle name="Normal 2 2 3 2 7 2 2 3" xfId="21001" xr:uid="{00000000-0005-0000-0000-0000252B0000}"/>
    <cellStyle name="Normal 2 2 3 2 7 2 3" xfId="7456" xr:uid="{00000000-0005-0000-0000-0000262B0000}"/>
    <cellStyle name="Normal 2 2 3 2 7 2 3 2" xfId="15602" xr:uid="{00000000-0005-0000-0000-0000272B0000}"/>
    <cellStyle name="Normal 2 2 3 2 7 2 3 2 2" xfId="31898" xr:uid="{00000000-0005-0000-0000-0000282B0000}"/>
    <cellStyle name="Normal 2 2 3 2 7 2 3 3" xfId="23752" xr:uid="{00000000-0005-0000-0000-0000292B0000}"/>
    <cellStyle name="Normal 2 2 3 2 7 2 4" xfId="10303" xr:uid="{00000000-0005-0000-0000-00002A2B0000}"/>
    <cellStyle name="Normal 2 2 3 2 7 2 4 2" xfId="26599" xr:uid="{00000000-0005-0000-0000-00002B2B0000}"/>
    <cellStyle name="Normal 2 2 3 2 7 2 5" xfId="18453" xr:uid="{00000000-0005-0000-0000-00002C2B0000}"/>
    <cellStyle name="Normal 2 2 3 2 7 3" xfId="3487" xr:uid="{00000000-0005-0000-0000-00002D2B0000}"/>
    <cellStyle name="Normal 2 2 3 2 7 3 2" xfId="11633" xr:uid="{00000000-0005-0000-0000-00002E2B0000}"/>
    <cellStyle name="Normal 2 2 3 2 7 3 2 2" xfId="27929" xr:uid="{00000000-0005-0000-0000-00002F2B0000}"/>
    <cellStyle name="Normal 2 2 3 2 7 3 3" xfId="19783" xr:uid="{00000000-0005-0000-0000-0000302B0000}"/>
    <cellStyle name="Normal 2 2 3 2 7 4" xfId="6046" xr:uid="{00000000-0005-0000-0000-0000312B0000}"/>
    <cellStyle name="Normal 2 2 3 2 7 4 2" xfId="14192" xr:uid="{00000000-0005-0000-0000-0000322B0000}"/>
    <cellStyle name="Normal 2 2 3 2 7 4 2 2" xfId="30488" xr:uid="{00000000-0005-0000-0000-0000332B0000}"/>
    <cellStyle name="Normal 2 2 3 2 7 4 3" xfId="22342" xr:uid="{00000000-0005-0000-0000-0000342B0000}"/>
    <cellStyle name="Normal 2 2 3 2 7 5" xfId="8893" xr:uid="{00000000-0005-0000-0000-0000352B0000}"/>
    <cellStyle name="Normal 2 2 3 2 7 5 2" xfId="25189" xr:uid="{00000000-0005-0000-0000-0000362B0000}"/>
    <cellStyle name="Normal 2 2 3 2 7 6" xfId="17043" xr:uid="{00000000-0005-0000-0000-0000372B0000}"/>
    <cellStyle name="Normal 2 2 3 2 8" xfId="1452" xr:uid="{00000000-0005-0000-0000-0000382B0000}"/>
    <cellStyle name="Normal 2 2 3 2 8 2" xfId="4096" xr:uid="{00000000-0005-0000-0000-0000392B0000}"/>
    <cellStyle name="Normal 2 2 3 2 8 2 2" xfId="12242" xr:uid="{00000000-0005-0000-0000-00003A2B0000}"/>
    <cellStyle name="Normal 2 2 3 2 8 2 2 2" xfId="28538" xr:uid="{00000000-0005-0000-0000-00003B2B0000}"/>
    <cellStyle name="Normal 2 2 3 2 8 2 3" xfId="20392" xr:uid="{00000000-0005-0000-0000-00003C2B0000}"/>
    <cellStyle name="Normal 2 2 3 2 8 3" xfId="6751" xr:uid="{00000000-0005-0000-0000-00003D2B0000}"/>
    <cellStyle name="Normal 2 2 3 2 8 3 2" xfId="14897" xr:uid="{00000000-0005-0000-0000-00003E2B0000}"/>
    <cellStyle name="Normal 2 2 3 2 8 3 2 2" xfId="31193" xr:uid="{00000000-0005-0000-0000-00003F2B0000}"/>
    <cellStyle name="Normal 2 2 3 2 8 3 3" xfId="23047" xr:uid="{00000000-0005-0000-0000-0000402B0000}"/>
    <cellStyle name="Normal 2 2 3 2 8 4" xfId="9598" xr:uid="{00000000-0005-0000-0000-0000412B0000}"/>
    <cellStyle name="Normal 2 2 3 2 8 4 2" xfId="25894" xr:uid="{00000000-0005-0000-0000-0000422B0000}"/>
    <cellStyle name="Normal 2 2 3 2 8 5" xfId="17748" xr:uid="{00000000-0005-0000-0000-0000432B0000}"/>
    <cellStyle name="Normal 2 2 3 2 9" xfId="2878" xr:uid="{00000000-0005-0000-0000-0000442B0000}"/>
    <cellStyle name="Normal 2 2 3 2 9 2" xfId="11024" xr:uid="{00000000-0005-0000-0000-0000452B0000}"/>
    <cellStyle name="Normal 2 2 3 2 9 2 2" xfId="27320" xr:uid="{00000000-0005-0000-0000-0000462B0000}"/>
    <cellStyle name="Normal 2 2 3 2 9 3" xfId="19174" xr:uid="{00000000-0005-0000-0000-0000472B0000}"/>
    <cellStyle name="Normal 2 2 3 3" xfId="63" xr:uid="{00000000-0005-0000-0000-0000482B0000}"/>
    <cellStyle name="Normal 2 2 3 3 10" xfId="8210" xr:uid="{00000000-0005-0000-0000-0000492B0000}"/>
    <cellStyle name="Normal 2 2 3 3 10 2" xfId="24506" xr:uid="{00000000-0005-0000-0000-00004A2B0000}"/>
    <cellStyle name="Normal 2 2 3 3 11" xfId="16360" xr:uid="{00000000-0005-0000-0000-00004B2B0000}"/>
    <cellStyle name="Normal 2 2 3 3 2" xfId="153" xr:uid="{00000000-0005-0000-0000-00004C2B0000}"/>
    <cellStyle name="Normal 2 2 3 3 2 2" xfId="497" xr:uid="{00000000-0005-0000-0000-00004D2B0000}"/>
    <cellStyle name="Normal 2 2 3 3 2 2 2" xfId="1203" xr:uid="{00000000-0005-0000-0000-00004E2B0000}"/>
    <cellStyle name="Normal 2 2 3 3 2 2 2 2" xfId="2613" xr:uid="{00000000-0005-0000-0000-00004F2B0000}"/>
    <cellStyle name="Normal 2 2 3 3 2 2 2 2 2" xfId="5093" xr:uid="{00000000-0005-0000-0000-0000502B0000}"/>
    <cellStyle name="Normal 2 2 3 3 2 2 2 2 2 2" xfId="13239" xr:uid="{00000000-0005-0000-0000-0000512B0000}"/>
    <cellStyle name="Normal 2 2 3 3 2 2 2 2 2 2 2" xfId="29535" xr:uid="{00000000-0005-0000-0000-0000522B0000}"/>
    <cellStyle name="Normal 2 2 3 3 2 2 2 2 2 3" xfId="21389" xr:uid="{00000000-0005-0000-0000-0000532B0000}"/>
    <cellStyle name="Normal 2 2 3 3 2 2 2 2 3" xfId="7912" xr:uid="{00000000-0005-0000-0000-0000542B0000}"/>
    <cellStyle name="Normal 2 2 3 3 2 2 2 2 3 2" xfId="16058" xr:uid="{00000000-0005-0000-0000-0000552B0000}"/>
    <cellStyle name="Normal 2 2 3 3 2 2 2 2 3 2 2" xfId="32354" xr:uid="{00000000-0005-0000-0000-0000562B0000}"/>
    <cellStyle name="Normal 2 2 3 3 2 2 2 2 3 3" xfId="24208" xr:uid="{00000000-0005-0000-0000-0000572B0000}"/>
    <cellStyle name="Normal 2 2 3 3 2 2 2 2 4" xfId="10759" xr:uid="{00000000-0005-0000-0000-0000582B0000}"/>
    <cellStyle name="Normal 2 2 3 3 2 2 2 2 4 2" xfId="27055" xr:uid="{00000000-0005-0000-0000-0000592B0000}"/>
    <cellStyle name="Normal 2 2 3 3 2 2 2 2 5" xfId="18909" xr:uid="{00000000-0005-0000-0000-00005A2B0000}"/>
    <cellStyle name="Normal 2 2 3 3 2 2 2 3" xfId="3875" xr:uid="{00000000-0005-0000-0000-00005B2B0000}"/>
    <cellStyle name="Normal 2 2 3 3 2 2 2 3 2" xfId="12021" xr:uid="{00000000-0005-0000-0000-00005C2B0000}"/>
    <cellStyle name="Normal 2 2 3 3 2 2 2 3 2 2" xfId="28317" xr:uid="{00000000-0005-0000-0000-00005D2B0000}"/>
    <cellStyle name="Normal 2 2 3 3 2 2 2 3 3" xfId="20171" xr:uid="{00000000-0005-0000-0000-00005E2B0000}"/>
    <cellStyle name="Normal 2 2 3 3 2 2 2 4" xfId="6502" xr:uid="{00000000-0005-0000-0000-00005F2B0000}"/>
    <cellStyle name="Normal 2 2 3 3 2 2 2 4 2" xfId="14648" xr:uid="{00000000-0005-0000-0000-0000602B0000}"/>
    <cellStyle name="Normal 2 2 3 3 2 2 2 4 2 2" xfId="30944" xr:uid="{00000000-0005-0000-0000-0000612B0000}"/>
    <cellStyle name="Normal 2 2 3 3 2 2 2 4 3" xfId="22798" xr:uid="{00000000-0005-0000-0000-0000622B0000}"/>
    <cellStyle name="Normal 2 2 3 3 2 2 2 5" xfId="9349" xr:uid="{00000000-0005-0000-0000-0000632B0000}"/>
    <cellStyle name="Normal 2 2 3 3 2 2 2 5 2" xfId="25645" xr:uid="{00000000-0005-0000-0000-0000642B0000}"/>
    <cellStyle name="Normal 2 2 3 3 2 2 2 6" xfId="17499" xr:uid="{00000000-0005-0000-0000-0000652B0000}"/>
    <cellStyle name="Normal 2 2 3 3 2 2 3" xfId="1908" xr:uid="{00000000-0005-0000-0000-0000662B0000}"/>
    <cellStyle name="Normal 2 2 3 3 2 2 3 2" xfId="4484" xr:uid="{00000000-0005-0000-0000-0000672B0000}"/>
    <cellStyle name="Normal 2 2 3 3 2 2 3 2 2" xfId="12630" xr:uid="{00000000-0005-0000-0000-0000682B0000}"/>
    <cellStyle name="Normal 2 2 3 3 2 2 3 2 2 2" xfId="28926" xr:uid="{00000000-0005-0000-0000-0000692B0000}"/>
    <cellStyle name="Normal 2 2 3 3 2 2 3 2 3" xfId="20780" xr:uid="{00000000-0005-0000-0000-00006A2B0000}"/>
    <cellStyle name="Normal 2 2 3 3 2 2 3 3" xfId="7207" xr:uid="{00000000-0005-0000-0000-00006B2B0000}"/>
    <cellStyle name="Normal 2 2 3 3 2 2 3 3 2" xfId="15353" xr:uid="{00000000-0005-0000-0000-00006C2B0000}"/>
    <cellStyle name="Normal 2 2 3 3 2 2 3 3 2 2" xfId="31649" xr:uid="{00000000-0005-0000-0000-00006D2B0000}"/>
    <cellStyle name="Normal 2 2 3 3 2 2 3 3 3" xfId="23503" xr:uid="{00000000-0005-0000-0000-00006E2B0000}"/>
    <cellStyle name="Normal 2 2 3 3 2 2 3 4" xfId="10054" xr:uid="{00000000-0005-0000-0000-00006F2B0000}"/>
    <cellStyle name="Normal 2 2 3 3 2 2 3 4 2" xfId="26350" xr:uid="{00000000-0005-0000-0000-0000702B0000}"/>
    <cellStyle name="Normal 2 2 3 3 2 2 3 5" xfId="18204" xr:uid="{00000000-0005-0000-0000-0000712B0000}"/>
    <cellStyle name="Normal 2 2 3 3 2 2 4" xfId="3266" xr:uid="{00000000-0005-0000-0000-0000722B0000}"/>
    <cellStyle name="Normal 2 2 3 3 2 2 4 2" xfId="11412" xr:uid="{00000000-0005-0000-0000-0000732B0000}"/>
    <cellStyle name="Normal 2 2 3 3 2 2 4 2 2" xfId="27708" xr:uid="{00000000-0005-0000-0000-0000742B0000}"/>
    <cellStyle name="Normal 2 2 3 3 2 2 4 3" xfId="19562" xr:uid="{00000000-0005-0000-0000-0000752B0000}"/>
    <cellStyle name="Normal 2 2 3 3 2 2 5" xfId="5797" xr:uid="{00000000-0005-0000-0000-0000762B0000}"/>
    <cellStyle name="Normal 2 2 3 3 2 2 5 2" xfId="13943" xr:uid="{00000000-0005-0000-0000-0000772B0000}"/>
    <cellStyle name="Normal 2 2 3 3 2 2 5 2 2" xfId="30239" xr:uid="{00000000-0005-0000-0000-0000782B0000}"/>
    <cellStyle name="Normal 2 2 3 3 2 2 5 3" xfId="22093" xr:uid="{00000000-0005-0000-0000-0000792B0000}"/>
    <cellStyle name="Normal 2 2 3 3 2 2 6" xfId="8644" xr:uid="{00000000-0005-0000-0000-00007A2B0000}"/>
    <cellStyle name="Normal 2 2 3 3 2 2 6 2" xfId="24940" xr:uid="{00000000-0005-0000-0000-00007B2B0000}"/>
    <cellStyle name="Normal 2 2 3 3 2 2 7" xfId="16794" xr:uid="{00000000-0005-0000-0000-00007C2B0000}"/>
    <cellStyle name="Normal 2 2 3 3 2 3" xfId="859" xr:uid="{00000000-0005-0000-0000-00007D2B0000}"/>
    <cellStyle name="Normal 2 2 3 3 2 3 2" xfId="2269" xr:uid="{00000000-0005-0000-0000-00007E2B0000}"/>
    <cellStyle name="Normal 2 2 3 3 2 3 2 2" xfId="4797" xr:uid="{00000000-0005-0000-0000-00007F2B0000}"/>
    <cellStyle name="Normal 2 2 3 3 2 3 2 2 2" xfId="12943" xr:uid="{00000000-0005-0000-0000-0000802B0000}"/>
    <cellStyle name="Normal 2 2 3 3 2 3 2 2 2 2" xfId="29239" xr:uid="{00000000-0005-0000-0000-0000812B0000}"/>
    <cellStyle name="Normal 2 2 3 3 2 3 2 2 3" xfId="21093" xr:uid="{00000000-0005-0000-0000-0000822B0000}"/>
    <cellStyle name="Normal 2 2 3 3 2 3 2 3" xfId="7568" xr:uid="{00000000-0005-0000-0000-0000832B0000}"/>
    <cellStyle name="Normal 2 2 3 3 2 3 2 3 2" xfId="15714" xr:uid="{00000000-0005-0000-0000-0000842B0000}"/>
    <cellStyle name="Normal 2 2 3 3 2 3 2 3 2 2" xfId="32010" xr:uid="{00000000-0005-0000-0000-0000852B0000}"/>
    <cellStyle name="Normal 2 2 3 3 2 3 2 3 3" xfId="23864" xr:uid="{00000000-0005-0000-0000-0000862B0000}"/>
    <cellStyle name="Normal 2 2 3 3 2 3 2 4" xfId="10415" xr:uid="{00000000-0005-0000-0000-0000872B0000}"/>
    <cellStyle name="Normal 2 2 3 3 2 3 2 4 2" xfId="26711" xr:uid="{00000000-0005-0000-0000-0000882B0000}"/>
    <cellStyle name="Normal 2 2 3 3 2 3 2 5" xfId="18565" xr:uid="{00000000-0005-0000-0000-0000892B0000}"/>
    <cellStyle name="Normal 2 2 3 3 2 3 3" xfId="3579" xr:uid="{00000000-0005-0000-0000-00008A2B0000}"/>
    <cellStyle name="Normal 2 2 3 3 2 3 3 2" xfId="11725" xr:uid="{00000000-0005-0000-0000-00008B2B0000}"/>
    <cellStyle name="Normal 2 2 3 3 2 3 3 2 2" xfId="28021" xr:uid="{00000000-0005-0000-0000-00008C2B0000}"/>
    <cellStyle name="Normal 2 2 3 3 2 3 3 3" xfId="19875" xr:uid="{00000000-0005-0000-0000-00008D2B0000}"/>
    <cellStyle name="Normal 2 2 3 3 2 3 4" xfId="6158" xr:uid="{00000000-0005-0000-0000-00008E2B0000}"/>
    <cellStyle name="Normal 2 2 3 3 2 3 4 2" xfId="14304" xr:uid="{00000000-0005-0000-0000-00008F2B0000}"/>
    <cellStyle name="Normal 2 2 3 3 2 3 4 2 2" xfId="30600" xr:uid="{00000000-0005-0000-0000-0000902B0000}"/>
    <cellStyle name="Normal 2 2 3 3 2 3 4 3" xfId="22454" xr:uid="{00000000-0005-0000-0000-0000912B0000}"/>
    <cellStyle name="Normal 2 2 3 3 2 3 5" xfId="9005" xr:uid="{00000000-0005-0000-0000-0000922B0000}"/>
    <cellStyle name="Normal 2 2 3 3 2 3 5 2" xfId="25301" xr:uid="{00000000-0005-0000-0000-0000932B0000}"/>
    <cellStyle name="Normal 2 2 3 3 2 3 6" xfId="17155" xr:uid="{00000000-0005-0000-0000-0000942B0000}"/>
    <cellStyle name="Normal 2 2 3 3 2 4" xfId="1564" xr:uid="{00000000-0005-0000-0000-0000952B0000}"/>
    <cellStyle name="Normal 2 2 3 3 2 4 2" xfId="4188" xr:uid="{00000000-0005-0000-0000-0000962B0000}"/>
    <cellStyle name="Normal 2 2 3 3 2 4 2 2" xfId="12334" xr:uid="{00000000-0005-0000-0000-0000972B0000}"/>
    <cellStyle name="Normal 2 2 3 3 2 4 2 2 2" xfId="28630" xr:uid="{00000000-0005-0000-0000-0000982B0000}"/>
    <cellStyle name="Normal 2 2 3 3 2 4 2 3" xfId="20484" xr:uid="{00000000-0005-0000-0000-0000992B0000}"/>
    <cellStyle name="Normal 2 2 3 3 2 4 3" xfId="6863" xr:uid="{00000000-0005-0000-0000-00009A2B0000}"/>
    <cellStyle name="Normal 2 2 3 3 2 4 3 2" xfId="15009" xr:uid="{00000000-0005-0000-0000-00009B2B0000}"/>
    <cellStyle name="Normal 2 2 3 3 2 4 3 2 2" xfId="31305" xr:uid="{00000000-0005-0000-0000-00009C2B0000}"/>
    <cellStyle name="Normal 2 2 3 3 2 4 3 3" xfId="23159" xr:uid="{00000000-0005-0000-0000-00009D2B0000}"/>
    <cellStyle name="Normal 2 2 3 3 2 4 4" xfId="9710" xr:uid="{00000000-0005-0000-0000-00009E2B0000}"/>
    <cellStyle name="Normal 2 2 3 3 2 4 4 2" xfId="26006" xr:uid="{00000000-0005-0000-0000-00009F2B0000}"/>
    <cellStyle name="Normal 2 2 3 3 2 4 5" xfId="17860" xr:uid="{00000000-0005-0000-0000-0000A02B0000}"/>
    <cellStyle name="Normal 2 2 3 3 2 5" xfId="2970" xr:uid="{00000000-0005-0000-0000-0000A12B0000}"/>
    <cellStyle name="Normal 2 2 3 3 2 5 2" xfId="11116" xr:uid="{00000000-0005-0000-0000-0000A22B0000}"/>
    <cellStyle name="Normal 2 2 3 3 2 5 2 2" xfId="27412" xr:uid="{00000000-0005-0000-0000-0000A32B0000}"/>
    <cellStyle name="Normal 2 2 3 3 2 5 3" xfId="19266" xr:uid="{00000000-0005-0000-0000-0000A42B0000}"/>
    <cellStyle name="Normal 2 2 3 3 2 6" xfId="5453" xr:uid="{00000000-0005-0000-0000-0000A52B0000}"/>
    <cellStyle name="Normal 2 2 3 3 2 6 2" xfId="13599" xr:uid="{00000000-0005-0000-0000-0000A62B0000}"/>
    <cellStyle name="Normal 2 2 3 3 2 6 2 2" xfId="29895" xr:uid="{00000000-0005-0000-0000-0000A72B0000}"/>
    <cellStyle name="Normal 2 2 3 3 2 6 3" xfId="21749" xr:uid="{00000000-0005-0000-0000-0000A82B0000}"/>
    <cellStyle name="Normal 2 2 3 3 2 7" xfId="8300" xr:uid="{00000000-0005-0000-0000-0000A92B0000}"/>
    <cellStyle name="Normal 2 2 3 3 2 7 2" xfId="24596" xr:uid="{00000000-0005-0000-0000-0000AA2B0000}"/>
    <cellStyle name="Normal 2 2 3 3 2 8" xfId="16450" xr:uid="{00000000-0005-0000-0000-0000AB2B0000}"/>
    <cellStyle name="Normal 2 2 3 3 3" xfId="233" xr:uid="{00000000-0005-0000-0000-0000AC2B0000}"/>
    <cellStyle name="Normal 2 2 3 3 3 2" xfId="577" xr:uid="{00000000-0005-0000-0000-0000AD2B0000}"/>
    <cellStyle name="Normal 2 2 3 3 3 2 2" xfId="1283" xr:uid="{00000000-0005-0000-0000-0000AE2B0000}"/>
    <cellStyle name="Normal 2 2 3 3 3 2 2 2" xfId="2693" xr:uid="{00000000-0005-0000-0000-0000AF2B0000}"/>
    <cellStyle name="Normal 2 2 3 3 3 2 2 2 2" xfId="5167" xr:uid="{00000000-0005-0000-0000-0000B02B0000}"/>
    <cellStyle name="Normal 2 2 3 3 3 2 2 2 2 2" xfId="13313" xr:uid="{00000000-0005-0000-0000-0000B12B0000}"/>
    <cellStyle name="Normal 2 2 3 3 3 2 2 2 2 2 2" xfId="29609" xr:uid="{00000000-0005-0000-0000-0000B22B0000}"/>
    <cellStyle name="Normal 2 2 3 3 3 2 2 2 2 3" xfId="21463" xr:uid="{00000000-0005-0000-0000-0000B32B0000}"/>
    <cellStyle name="Normal 2 2 3 3 3 2 2 2 3" xfId="7992" xr:uid="{00000000-0005-0000-0000-0000B42B0000}"/>
    <cellStyle name="Normal 2 2 3 3 3 2 2 2 3 2" xfId="16138" xr:uid="{00000000-0005-0000-0000-0000B52B0000}"/>
    <cellStyle name="Normal 2 2 3 3 3 2 2 2 3 2 2" xfId="32434" xr:uid="{00000000-0005-0000-0000-0000B62B0000}"/>
    <cellStyle name="Normal 2 2 3 3 3 2 2 2 3 3" xfId="24288" xr:uid="{00000000-0005-0000-0000-0000B72B0000}"/>
    <cellStyle name="Normal 2 2 3 3 3 2 2 2 4" xfId="10839" xr:uid="{00000000-0005-0000-0000-0000B82B0000}"/>
    <cellStyle name="Normal 2 2 3 3 3 2 2 2 4 2" xfId="27135" xr:uid="{00000000-0005-0000-0000-0000B92B0000}"/>
    <cellStyle name="Normal 2 2 3 3 3 2 2 2 5" xfId="18989" xr:uid="{00000000-0005-0000-0000-0000BA2B0000}"/>
    <cellStyle name="Normal 2 2 3 3 3 2 2 3" xfId="3949" xr:uid="{00000000-0005-0000-0000-0000BB2B0000}"/>
    <cellStyle name="Normal 2 2 3 3 3 2 2 3 2" xfId="12095" xr:uid="{00000000-0005-0000-0000-0000BC2B0000}"/>
    <cellStyle name="Normal 2 2 3 3 3 2 2 3 2 2" xfId="28391" xr:uid="{00000000-0005-0000-0000-0000BD2B0000}"/>
    <cellStyle name="Normal 2 2 3 3 3 2 2 3 3" xfId="20245" xr:uid="{00000000-0005-0000-0000-0000BE2B0000}"/>
    <cellStyle name="Normal 2 2 3 3 3 2 2 4" xfId="6582" xr:uid="{00000000-0005-0000-0000-0000BF2B0000}"/>
    <cellStyle name="Normal 2 2 3 3 3 2 2 4 2" xfId="14728" xr:uid="{00000000-0005-0000-0000-0000C02B0000}"/>
    <cellStyle name="Normal 2 2 3 3 3 2 2 4 2 2" xfId="31024" xr:uid="{00000000-0005-0000-0000-0000C12B0000}"/>
    <cellStyle name="Normal 2 2 3 3 3 2 2 4 3" xfId="22878" xr:uid="{00000000-0005-0000-0000-0000C22B0000}"/>
    <cellStyle name="Normal 2 2 3 3 3 2 2 5" xfId="9429" xr:uid="{00000000-0005-0000-0000-0000C32B0000}"/>
    <cellStyle name="Normal 2 2 3 3 3 2 2 5 2" xfId="25725" xr:uid="{00000000-0005-0000-0000-0000C42B0000}"/>
    <cellStyle name="Normal 2 2 3 3 3 2 2 6" xfId="17579" xr:uid="{00000000-0005-0000-0000-0000C52B0000}"/>
    <cellStyle name="Normal 2 2 3 3 3 2 3" xfId="1988" xr:uid="{00000000-0005-0000-0000-0000C62B0000}"/>
    <cellStyle name="Normal 2 2 3 3 3 2 3 2" xfId="4558" xr:uid="{00000000-0005-0000-0000-0000C72B0000}"/>
    <cellStyle name="Normal 2 2 3 3 3 2 3 2 2" xfId="12704" xr:uid="{00000000-0005-0000-0000-0000C82B0000}"/>
    <cellStyle name="Normal 2 2 3 3 3 2 3 2 2 2" xfId="29000" xr:uid="{00000000-0005-0000-0000-0000C92B0000}"/>
    <cellStyle name="Normal 2 2 3 3 3 2 3 2 3" xfId="20854" xr:uid="{00000000-0005-0000-0000-0000CA2B0000}"/>
    <cellStyle name="Normal 2 2 3 3 3 2 3 3" xfId="7287" xr:uid="{00000000-0005-0000-0000-0000CB2B0000}"/>
    <cellStyle name="Normal 2 2 3 3 3 2 3 3 2" xfId="15433" xr:uid="{00000000-0005-0000-0000-0000CC2B0000}"/>
    <cellStyle name="Normal 2 2 3 3 3 2 3 3 2 2" xfId="31729" xr:uid="{00000000-0005-0000-0000-0000CD2B0000}"/>
    <cellStyle name="Normal 2 2 3 3 3 2 3 3 3" xfId="23583" xr:uid="{00000000-0005-0000-0000-0000CE2B0000}"/>
    <cellStyle name="Normal 2 2 3 3 3 2 3 4" xfId="10134" xr:uid="{00000000-0005-0000-0000-0000CF2B0000}"/>
    <cellStyle name="Normal 2 2 3 3 3 2 3 4 2" xfId="26430" xr:uid="{00000000-0005-0000-0000-0000D02B0000}"/>
    <cellStyle name="Normal 2 2 3 3 3 2 3 5" xfId="18284" xr:uid="{00000000-0005-0000-0000-0000D12B0000}"/>
    <cellStyle name="Normal 2 2 3 3 3 2 4" xfId="3340" xr:uid="{00000000-0005-0000-0000-0000D22B0000}"/>
    <cellStyle name="Normal 2 2 3 3 3 2 4 2" xfId="11486" xr:uid="{00000000-0005-0000-0000-0000D32B0000}"/>
    <cellStyle name="Normal 2 2 3 3 3 2 4 2 2" xfId="27782" xr:uid="{00000000-0005-0000-0000-0000D42B0000}"/>
    <cellStyle name="Normal 2 2 3 3 3 2 4 3" xfId="19636" xr:uid="{00000000-0005-0000-0000-0000D52B0000}"/>
    <cellStyle name="Normal 2 2 3 3 3 2 5" xfId="5877" xr:uid="{00000000-0005-0000-0000-0000D62B0000}"/>
    <cellStyle name="Normal 2 2 3 3 3 2 5 2" xfId="14023" xr:uid="{00000000-0005-0000-0000-0000D72B0000}"/>
    <cellStyle name="Normal 2 2 3 3 3 2 5 2 2" xfId="30319" xr:uid="{00000000-0005-0000-0000-0000D82B0000}"/>
    <cellStyle name="Normal 2 2 3 3 3 2 5 3" xfId="22173" xr:uid="{00000000-0005-0000-0000-0000D92B0000}"/>
    <cellStyle name="Normal 2 2 3 3 3 2 6" xfId="8724" xr:uid="{00000000-0005-0000-0000-0000DA2B0000}"/>
    <cellStyle name="Normal 2 2 3 3 3 2 6 2" xfId="25020" xr:uid="{00000000-0005-0000-0000-0000DB2B0000}"/>
    <cellStyle name="Normal 2 2 3 3 3 2 7" xfId="16874" xr:uid="{00000000-0005-0000-0000-0000DC2B0000}"/>
    <cellStyle name="Normal 2 2 3 3 3 3" xfId="939" xr:uid="{00000000-0005-0000-0000-0000DD2B0000}"/>
    <cellStyle name="Normal 2 2 3 3 3 3 2" xfId="2349" xr:uid="{00000000-0005-0000-0000-0000DE2B0000}"/>
    <cellStyle name="Normal 2 2 3 3 3 3 2 2" xfId="4871" xr:uid="{00000000-0005-0000-0000-0000DF2B0000}"/>
    <cellStyle name="Normal 2 2 3 3 3 3 2 2 2" xfId="13017" xr:uid="{00000000-0005-0000-0000-0000E02B0000}"/>
    <cellStyle name="Normal 2 2 3 3 3 3 2 2 2 2" xfId="29313" xr:uid="{00000000-0005-0000-0000-0000E12B0000}"/>
    <cellStyle name="Normal 2 2 3 3 3 3 2 2 3" xfId="21167" xr:uid="{00000000-0005-0000-0000-0000E22B0000}"/>
    <cellStyle name="Normal 2 2 3 3 3 3 2 3" xfId="7648" xr:uid="{00000000-0005-0000-0000-0000E32B0000}"/>
    <cellStyle name="Normal 2 2 3 3 3 3 2 3 2" xfId="15794" xr:uid="{00000000-0005-0000-0000-0000E42B0000}"/>
    <cellStyle name="Normal 2 2 3 3 3 3 2 3 2 2" xfId="32090" xr:uid="{00000000-0005-0000-0000-0000E52B0000}"/>
    <cellStyle name="Normal 2 2 3 3 3 3 2 3 3" xfId="23944" xr:uid="{00000000-0005-0000-0000-0000E62B0000}"/>
    <cellStyle name="Normal 2 2 3 3 3 3 2 4" xfId="10495" xr:uid="{00000000-0005-0000-0000-0000E72B0000}"/>
    <cellStyle name="Normal 2 2 3 3 3 3 2 4 2" xfId="26791" xr:uid="{00000000-0005-0000-0000-0000E82B0000}"/>
    <cellStyle name="Normal 2 2 3 3 3 3 2 5" xfId="18645" xr:uid="{00000000-0005-0000-0000-0000E92B0000}"/>
    <cellStyle name="Normal 2 2 3 3 3 3 3" xfId="3653" xr:uid="{00000000-0005-0000-0000-0000EA2B0000}"/>
    <cellStyle name="Normal 2 2 3 3 3 3 3 2" xfId="11799" xr:uid="{00000000-0005-0000-0000-0000EB2B0000}"/>
    <cellStyle name="Normal 2 2 3 3 3 3 3 2 2" xfId="28095" xr:uid="{00000000-0005-0000-0000-0000EC2B0000}"/>
    <cellStyle name="Normal 2 2 3 3 3 3 3 3" xfId="19949" xr:uid="{00000000-0005-0000-0000-0000ED2B0000}"/>
    <cellStyle name="Normal 2 2 3 3 3 3 4" xfId="6238" xr:uid="{00000000-0005-0000-0000-0000EE2B0000}"/>
    <cellStyle name="Normal 2 2 3 3 3 3 4 2" xfId="14384" xr:uid="{00000000-0005-0000-0000-0000EF2B0000}"/>
    <cellStyle name="Normal 2 2 3 3 3 3 4 2 2" xfId="30680" xr:uid="{00000000-0005-0000-0000-0000F02B0000}"/>
    <cellStyle name="Normal 2 2 3 3 3 3 4 3" xfId="22534" xr:uid="{00000000-0005-0000-0000-0000F12B0000}"/>
    <cellStyle name="Normal 2 2 3 3 3 3 5" xfId="9085" xr:uid="{00000000-0005-0000-0000-0000F22B0000}"/>
    <cellStyle name="Normal 2 2 3 3 3 3 5 2" xfId="25381" xr:uid="{00000000-0005-0000-0000-0000F32B0000}"/>
    <cellStyle name="Normal 2 2 3 3 3 3 6" xfId="17235" xr:uid="{00000000-0005-0000-0000-0000F42B0000}"/>
    <cellStyle name="Normal 2 2 3 3 3 4" xfId="1644" xr:uid="{00000000-0005-0000-0000-0000F52B0000}"/>
    <cellStyle name="Normal 2 2 3 3 3 4 2" xfId="4262" xr:uid="{00000000-0005-0000-0000-0000F62B0000}"/>
    <cellStyle name="Normal 2 2 3 3 3 4 2 2" xfId="12408" xr:uid="{00000000-0005-0000-0000-0000F72B0000}"/>
    <cellStyle name="Normal 2 2 3 3 3 4 2 2 2" xfId="28704" xr:uid="{00000000-0005-0000-0000-0000F82B0000}"/>
    <cellStyle name="Normal 2 2 3 3 3 4 2 3" xfId="20558" xr:uid="{00000000-0005-0000-0000-0000F92B0000}"/>
    <cellStyle name="Normal 2 2 3 3 3 4 3" xfId="6943" xr:uid="{00000000-0005-0000-0000-0000FA2B0000}"/>
    <cellStyle name="Normal 2 2 3 3 3 4 3 2" xfId="15089" xr:uid="{00000000-0005-0000-0000-0000FB2B0000}"/>
    <cellStyle name="Normal 2 2 3 3 3 4 3 2 2" xfId="31385" xr:uid="{00000000-0005-0000-0000-0000FC2B0000}"/>
    <cellStyle name="Normal 2 2 3 3 3 4 3 3" xfId="23239" xr:uid="{00000000-0005-0000-0000-0000FD2B0000}"/>
    <cellStyle name="Normal 2 2 3 3 3 4 4" xfId="9790" xr:uid="{00000000-0005-0000-0000-0000FE2B0000}"/>
    <cellStyle name="Normal 2 2 3 3 3 4 4 2" xfId="26086" xr:uid="{00000000-0005-0000-0000-0000FF2B0000}"/>
    <cellStyle name="Normal 2 2 3 3 3 4 5" xfId="17940" xr:uid="{00000000-0005-0000-0000-0000002C0000}"/>
    <cellStyle name="Normal 2 2 3 3 3 5" xfId="3044" xr:uid="{00000000-0005-0000-0000-0000012C0000}"/>
    <cellStyle name="Normal 2 2 3 3 3 5 2" xfId="11190" xr:uid="{00000000-0005-0000-0000-0000022C0000}"/>
    <cellStyle name="Normal 2 2 3 3 3 5 2 2" xfId="27486" xr:uid="{00000000-0005-0000-0000-0000032C0000}"/>
    <cellStyle name="Normal 2 2 3 3 3 5 3" xfId="19340" xr:uid="{00000000-0005-0000-0000-0000042C0000}"/>
    <cellStyle name="Normal 2 2 3 3 3 6" xfId="5533" xr:uid="{00000000-0005-0000-0000-0000052C0000}"/>
    <cellStyle name="Normal 2 2 3 3 3 6 2" xfId="13679" xr:uid="{00000000-0005-0000-0000-0000062C0000}"/>
    <cellStyle name="Normal 2 2 3 3 3 6 2 2" xfId="29975" xr:uid="{00000000-0005-0000-0000-0000072C0000}"/>
    <cellStyle name="Normal 2 2 3 3 3 6 3" xfId="21829" xr:uid="{00000000-0005-0000-0000-0000082C0000}"/>
    <cellStyle name="Normal 2 2 3 3 3 7" xfId="8380" xr:uid="{00000000-0005-0000-0000-0000092C0000}"/>
    <cellStyle name="Normal 2 2 3 3 3 7 2" xfId="24676" xr:uid="{00000000-0005-0000-0000-00000A2C0000}"/>
    <cellStyle name="Normal 2 2 3 3 3 8" xfId="16530" xr:uid="{00000000-0005-0000-0000-00000B2C0000}"/>
    <cellStyle name="Normal 2 2 3 3 4" xfId="317" xr:uid="{00000000-0005-0000-0000-00000C2C0000}"/>
    <cellStyle name="Normal 2 2 3 3 4 2" xfId="661" xr:uid="{00000000-0005-0000-0000-00000D2C0000}"/>
    <cellStyle name="Normal 2 2 3 3 4 2 2" xfId="1367" xr:uid="{00000000-0005-0000-0000-00000E2C0000}"/>
    <cellStyle name="Normal 2 2 3 3 4 2 2 2" xfId="2777" xr:uid="{00000000-0005-0000-0000-00000F2C0000}"/>
    <cellStyle name="Normal 2 2 3 3 4 2 2 2 2" xfId="5241" xr:uid="{00000000-0005-0000-0000-0000102C0000}"/>
    <cellStyle name="Normal 2 2 3 3 4 2 2 2 2 2" xfId="13387" xr:uid="{00000000-0005-0000-0000-0000112C0000}"/>
    <cellStyle name="Normal 2 2 3 3 4 2 2 2 2 2 2" xfId="29683" xr:uid="{00000000-0005-0000-0000-0000122C0000}"/>
    <cellStyle name="Normal 2 2 3 3 4 2 2 2 2 3" xfId="21537" xr:uid="{00000000-0005-0000-0000-0000132C0000}"/>
    <cellStyle name="Normal 2 2 3 3 4 2 2 2 3" xfId="8076" xr:uid="{00000000-0005-0000-0000-0000142C0000}"/>
    <cellStyle name="Normal 2 2 3 3 4 2 2 2 3 2" xfId="16222" xr:uid="{00000000-0005-0000-0000-0000152C0000}"/>
    <cellStyle name="Normal 2 2 3 3 4 2 2 2 3 2 2" xfId="32518" xr:uid="{00000000-0005-0000-0000-0000162C0000}"/>
    <cellStyle name="Normal 2 2 3 3 4 2 2 2 3 3" xfId="24372" xr:uid="{00000000-0005-0000-0000-0000172C0000}"/>
    <cellStyle name="Normal 2 2 3 3 4 2 2 2 4" xfId="10923" xr:uid="{00000000-0005-0000-0000-0000182C0000}"/>
    <cellStyle name="Normal 2 2 3 3 4 2 2 2 4 2" xfId="27219" xr:uid="{00000000-0005-0000-0000-0000192C0000}"/>
    <cellStyle name="Normal 2 2 3 3 4 2 2 2 5" xfId="19073" xr:uid="{00000000-0005-0000-0000-00001A2C0000}"/>
    <cellStyle name="Normal 2 2 3 3 4 2 2 3" xfId="4023" xr:uid="{00000000-0005-0000-0000-00001B2C0000}"/>
    <cellStyle name="Normal 2 2 3 3 4 2 2 3 2" xfId="12169" xr:uid="{00000000-0005-0000-0000-00001C2C0000}"/>
    <cellStyle name="Normal 2 2 3 3 4 2 2 3 2 2" xfId="28465" xr:uid="{00000000-0005-0000-0000-00001D2C0000}"/>
    <cellStyle name="Normal 2 2 3 3 4 2 2 3 3" xfId="20319" xr:uid="{00000000-0005-0000-0000-00001E2C0000}"/>
    <cellStyle name="Normal 2 2 3 3 4 2 2 4" xfId="6666" xr:uid="{00000000-0005-0000-0000-00001F2C0000}"/>
    <cellStyle name="Normal 2 2 3 3 4 2 2 4 2" xfId="14812" xr:uid="{00000000-0005-0000-0000-0000202C0000}"/>
    <cellStyle name="Normal 2 2 3 3 4 2 2 4 2 2" xfId="31108" xr:uid="{00000000-0005-0000-0000-0000212C0000}"/>
    <cellStyle name="Normal 2 2 3 3 4 2 2 4 3" xfId="22962" xr:uid="{00000000-0005-0000-0000-0000222C0000}"/>
    <cellStyle name="Normal 2 2 3 3 4 2 2 5" xfId="9513" xr:uid="{00000000-0005-0000-0000-0000232C0000}"/>
    <cellStyle name="Normal 2 2 3 3 4 2 2 5 2" xfId="25809" xr:uid="{00000000-0005-0000-0000-0000242C0000}"/>
    <cellStyle name="Normal 2 2 3 3 4 2 2 6" xfId="17663" xr:uid="{00000000-0005-0000-0000-0000252C0000}"/>
    <cellStyle name="Normal 2 2 3 3 4 2 3" xfId="2072" xr:uid="{00000000-0005-0000-0000-0000262C0000}"/>
    <cellStyle name="Normal 2 2 3 3 4 2 3 2" xfId="4632" xr:uid="{00000000-0005-0000-0000-0000272C0000}"/>
    <cellStyle name="Normal 2 2 3 3 4 2 3 2 2" xfId="12778" xr:uid="{00000000-0005-0000-0000-0000282C0000}"/>
    <cellStyle name="Normal 2 2 3 3 4 2 3 2 2 2" xfId="29074" xr:uid="{00000000-0005-0000-0000-0000292C0000}"/>
    <cellStyle name="Normal 2 2 3 3 4 2 3 2 3" xfId="20928" xr:uid="{00000000-0005-0000-0000-00002A2C0000}"/>
    <cellStyle name="Normal 2 2 3 3 4 2 3 3" xfId="7371" xr:uid="{00000000-0005-0000-0000-00002B2C0000}"/>
    <cellStyle name="Normal 2 2 3 3 4 2 3 3 2" xfId="15517" xr:uid="{00000000-0005-0000-0000-00002C2C0000}"/>
    <cellStyle name="Normal 2 2 3 3 4 2 3 3 2 2" xfId="31813" xr:uid="{00000000-0005-0000-0000-00002D2C0000}"/>
    <cellStyle name="Normal 2 2 3 3 4 2 3 3 3" xfId="23667" xr:uid="{00000000-0005-0000-0000-00002E2C0000}"/>
    <cellStyle name="Normal 2 2 3 3 4 2 3 4" xfId="10218" xr:uid="{00000000-0005-0000-0000-00002F2C0000}"/>
    <cellStyle name="Normal 2 2 3 3 4 2 3 4 2" xfId="26514" xr:uid="{00000000-0005-0000-0000-0000302C0000}"/>
    <cellStyle name="Normal 2 2 3 3 4 2 3 5" xfId="18368" xr:uid="{00000000-0005-0000-0000-0000312C0000}"/>
    <cellStyle name="Normal 2 2 3 3 4 2 4" xfId="3414" xr:uid="{00000000-0005-0000-0000-0000322C0000}"/>
    <cellStyle name="Normal 2 2 3 3 4 2 4 2" xfId="11560" xr:uid="{00000000-0005-0000-0000-0000332C0000}"/>
    <cellStyle name="Normal 2 2 3 3 4 2 4 2 2" xfId="27856" xr:uid="{00000000-0005-0000-0000-0000342C0000}"/>
    <cellStyle name="Normal 2 2 3 3 4 2 4 3" xfId="19710" xr:uid="{00000000-0005-0000-0000-0000352C0000}"/>
    <cellStyle name="Normal 2 2 3 3 4 2 5" xfId="5961" xr:uid="{00000000-0005-0000-0000-0000362C0000}"/>
    <cellStyle name="Normal 2 2 3 3 4 2 5 2" xfId="14107" xr:uid="{00000000-0005-0000-0000-0000372C0000}"/>
    <cellStyle name="Normal 2 2 3 3 4 2 5 2 2" xfId="30403" xr:uid="{00000000-0005-0000-0000-0000382C0000}"/>
    <cellStyle name="Normal 2 2 3 3 4 2 5 3" xfId="22257" xr:uid="{00000000-0005-0000-0000-0000392C0000}"/>
    <cellStyle name="Normal 2 2 3 3 4 2 6" xfId="8808" xr:uid="{00000000-0005-0000-0000-00003A2C0000}"/>
    <cellStyle name="Normal 2 2 3 3 4 2 6 2" xfId="25104" xr:uid="{00000000-0005-0000-0000-00003B2C0000}"/>
    <cellStyle name="Normal 2 2 3 3 4 2 7" xfId="16958" xr:uid="{00000000-0005-0000-0000-00003C2C0000}"/>
    <cellStyle name="Normal 2 2 3 3 4 3" xfId="1023" xr:uid="{00000000-0005-0000-0000-00003D2C0000}"/>
    <cellStyle name="Normal 2 2 3 3 4 3 2" xfId="2433" xr:uid="{00000000-0005-0000-0000-00003E2C0000}"/>
    <cellStyle name="Normal 2 2 3 3 4 3 2 2" xfId="4945" xr:uid="{00000000-0005-0000-0000-00003F2C0000}"/>
    <cellStyle name="Normal 2 2 3 3 4 3 2 2 2" xfId="13091" xr:uid="{00000000-0005-0000-0000-0000402C0000}"/>
    <cellStyle name="Normal 2 2 3 3 4 3 2 2 2 2" xfId="29387" xr:uid="{00000000-0005-0000-0000-0000412C0000}"/>
    <cellStyle name="Normal 2 2 3 3 4 3 2 2 3" xfId="21241" xr:uid="{00000000-0005-0000-0000-0000422C0000}"/>
    <cellStyle name="Normal 2 2 3 3 4 3 2 3" xfId="7732" xr:uid="{00000000-0005-0000-0000-0000432C0000}"/>
    <cellStyle name="Normal 2 2 3 3 4 3 2 3 2" xfId="15878" xr:uid="{00000000-0005-0000-0000-0000442C0000}"/>
    <cellStyle name="Normal 2 2 3 3 4 3 2 3 2 2" xfId="32174" xr:uid="{00000000-0005-0000-0000-0000452C0000}"/>
    <cellStyle name="Normal 2 2 3 3 4 3 2 3 3" xfId="24028" xr:uid="{00000000-0005-0000-0000-0000462C0000}"/>
    <cellStyle name="Normal 2 2 3 3 4 3 2 4" xfId="10579" xr:uid="{00000000-0005-0000-0000-0000472C0000}"/>
    <cellStyle name="Normal 2 2 3 3 4 3 2 4 2" xfId="26875" xr:uid="{00000000-0005-0000-0000-0000482C0000}"/>
    <cellStyle name="Normal 2 2 3 3 4 3 2 5" xfId="18729" xr:uid="{00000000-0005-0000-0000-0000492C0000}"/>
    <cellStyle name="Normal 2 2 3 3 4 3 3" xfId="3727" xr:uid="{00000000-0005-0000-0000-00004A2C0000}"/>
    <cellStyle name="Normal 2 2 3 3 4 3 3 2" xfId="11873" xr:uid="{00000000-0005-0000-0000-00004B2C0000}"/>
    <cellStyle name="Normal 2 2 3 3 4 3 3 2 2" xfId="28169" xr:uid="{00000000-0005-0000-0000-00004C2C0000}"/>
    <cellStyle name="Normal 2 2 3 3 4 3 3 3" xfId="20023" xr:uid="{00000000-0005-0000-0000-00004D2C0000}"/>
    <cellStyle name="Normal 2 2 3 3 4 3 4" xfId="6322" xr:uid="{00000000-0005-0000-0000-00004E2C0000}"/>
    <cellStyle name="Normal 2 2 3 3 4 3 4 2" xfId="14468" xr:uid="{00000000-0005-0000-0000-00004F2C0000}"/>
    <cellStyle name="Normal 2 2 3 3 4 3 4 2 2" xfId="30764" xr:uid="{00000000-0005-0000-0000-0000502C0000}"/>
    <cellStyle name="Normal 2 2 3 3 4 3 4 3" xfId="22618" xr:uid="{00000000-0005-0000-0000-0000512C0000}"/>
    <cellStyle name="Normal 2 2 3 3 4 3 5" xfId="9169" xr:uid="{00000000-0005-0000-0000-0000522C0000}"/>
    <cellStyle name="Normal 2 2 3 3 4 3 5 2" xfId="25465" xr:uid="{00000000-0005-0000-0000-0000532C0000}"/>
    <cellStyle name="Normal 2 2 3 3 4 3 6" xfId="17319" xr:uid="{00000000-0005-0000-0000-0000542C0000}"/>
    <cellStyle name="Normal 2 2 3 3 4 4" xfId="1728" xr:uid="{00000000-0005-0000-0000-0000552C0000}"/>
    <cellStyle name="Normal 2 2 3 3 4 4 2" xfId="4336" xr:uid="{00000000-0005-0000-0000-0000562C0000}"/>
    <cellStyle name="Normal 2 2 3 3 4 4 2 2" xfId="12482" xr:uid="{00000000-0005-0000-0000-0000572C0000}"/>
    <cellStyle name="Normal 2 2 3 3 4 4 2 2 2" xfId="28778" xr:uid="{00000000-0005-0000-0000-0000582C0000}"/>
    <cellStyle name="Normal 2 2 3 3 4 4 2 3" xfId="20632" xr:uid="{00000000-0005-0000-0000-0000592C0000}"/>
    <cellStyle name="Normal 2 2 3 3 4 4 3" xfId="7027" xr:uid="{00000000-0005-0000-0000-00005A2C0000}"/>
    <cellStyle name="Normal 2 2 3 3 4 4 3 2" xfId="15173" xr:uid="{00000000-0005-0000-0000-00005B2C0000}"/>
    <cellStyle name="Normal 2 2 3 3 4 4 3 2 2" xfId="31469" xr:uid="{00000000-0005-0000-0000-00005C2C0000}"/>
    <cellStyle name="Normal 2 2 3 3 4 4 3 3" xfId="23323" xr:uid="{00000000-0005-0000-0000-00005D2C0000}"/>
    <cellStyle name="Normal 2 2 3 3 4 4 4" xfId="9874" xr:uid="{00000000-0005-0000-0000-00005E2C0000}"/>
    <cellStyle name="Normal 2 2 3 3 4 4 4 2" xfId="26170" xr:uid="{00000000-0005-0000-0000-00005F2C0000}"/>
    <cellStyle name="Normal 2 2 3 3 4 4 5" xfId="18024" xr:uid="{00000000-0005-0000-0000-0000602C0000}"/>
    <cellStyle name="Normal 2 2 3 3 4 5" xfId="3118" xr:uid="{00000000-0005-0000-0000-0000612C0000}"/>
    <cellStyle name="Normal 2 2 3 3 4 5 2" xfId="11264" xr:uid="{00000000-0005-0000-0000-0000622C0000}"/>
    <cellStyle name="Normal 2 2 3 3 4 5 2 2" xfId="27560" xr:uid="{00000000-0005-0000-0000-0000632C0000}"/>
    <cellStyle name="Normal 2 2 3 3 4 5 3" xfId="19414" xr:uid="{00000000-0005-0000-0000-0000642C0000}"/>
    <cellStyle name="Normal 2 2 3 3 4 6" xfId="5617" xr:uid="{00000000-0005-0000-0000-0000652C0000}"/>
    <cellStyle name="Normal 2 2 3 3 4 6 2" xfId="13763" xr:uid="{00000000-0005-0000-0000-0000662C0000}"/>
    <cellStyle name="Normal 2 2 3 3 4 6 2 2" xfId="30059" xr:uid="{00000000-0005-0000-0000-0000672C0000}"/>
    <cellStyle name="Normal 2 2 3 3 4 6 3" xfId="21913" xr:uid="{00000000-0005-0000-0000-0000682C0000}"/>
    <cellStyle name="Normal 2 2 3 3 4 7" xfId="8464" xr:uid="{00000000-0005-0000-0000-0000692C0000}"/>
    <cellStyle name="Normal 2 2 3 3 4 7 2" xfId="24760" xr:uid="{00000000-0005-0000-0000-00006A2C0000}"/>
    <cellStyle name="Normal 2 2 3 3 4 8" xfId="16614" xr:uid="{00000000-0005-0000-0000-00006B2C0000}"/>
    <cellStyle name="Normal 2 2 3 3 5" xfId="407" xr:uid="{00000000-0005-0000-0000-00006C2C0000}"/>
    <cellStyle name="Normal 2 2 3 3 5 2" xfId="1113" xr:uid="{00000000-0005-0000-0000-00006D2C0000}"/>
    <cellStyle name="Normal 2 2 3 3 5 2 2" xfId="2523" xr:uid="{00000000-0005-0000-0000-00006E2C0000}"/>
    <cellStyle name="Normal 2 2 3 3 5 2 2 2" xfId="5019" xr:uid="{00000000-0005-0000-0000-00006F2C0000}"/>
    <cellStyle name="Normal 2 2 3 3 5 2 2 2 2" xfId="13165" xr:uid="{00000000-0005-0000-0000-0000702C0000}"/>
    <cellStyle name="Normal 2 2 3 3 5 2 2 2 2 2" xfId="29461" xr:uid="{00000000-0005-0000-0000-0000712C0000}"/>
    <cellStyle name="Normal 2 2 3 3 5 2 2 2 3" xfId="21315" xr:uid="{00000000-0005-0000-0000-0000722C0000}"/>
    <cellStyle name="Normal 2 2 3 3 5 2 2 3" xfId="7822" xr:uid="{00000000-0005-0000-0000-0000732C0000}"/>
    <cellStyle name="Normal 2 2 3 3 5 2 2 3 2" xfId="15968" xr:uid="{00000000-0005-0000-0000-0000742C0000}"/>
    <cellStyle name="Normal 2 2 3 3 5 2 2 3 2 2" xfId="32264" xr:uid="{00000000-0005-0000-0000-0000752C0000}"/>
    <cellStyle name="Normal 2 2 3 3 5 2 2 3 3" xfId="24118" xr:uid="{00000000-0005-0000-0000-0000762C0000}"/>
    <cellStyle name="Normal 2 2 3 3 5 2 2 4" xfId="10669" xr:uid="{00000000-0005-0000-0000-0000772C0000}"/>
    <cellStyle name="Normal 2 2 3 3 5 2 2 4 2" xfId="26965" xr:uid="{00000000-0005-0000-0000-0000782C0000}"/>
    <cellStyle name="Normal 2 2 3 3 5 2 2 5" xfId="18819" xr:uid="{00000000-0005-0000-0000-0000792C0000}"/>
    <cellStyle name="Normal 2 2 3 3 5 2 3" xfId="3801" xr:uid="{00000000-0005-0000-0000-00007A2C0000}"/>
    <cellStyle name="Normal 2 2 3 3 5 2 3 2" xfId="11947" xr:uid="{00000000-0005-0000-0000-00007B2C0000}"/>
    <cellStyle name="Normal 2 2 3 3 5 2 3 2 2" xfId="28243" xr:uid="{00000000-0005-0000-0000-00007C2C0000}"/>
    <cellStyle name="Normal 2 2 3 3 5 2 3 3" xfId="20097" xr:uid="{00000000-0005-0000-0000-00007D2C0000}"/>
    <cellStyle name="Normal 2 2 3 3 5 2 4" xfId="6412" xr:uid="{00000000-0005-0000-0000-00007E2C0000}"/>
    <cellStyle name="Normal 2 2 3 3 5 2 4 2" xfId="14558" xr:uid="{00000000-0005-0000-0000-00007F2C0000}"/>
    <cellStyle name="Normal 2 2 3 3 5 2 4 2 2" xfId="30854" xr:uid="{00000000-0005-0000-0000-0000802C0000}"/>
    <cellStyle name="Normal 2 2 3 3 5 2 4 3" xfId="22708" xr:uid="{00000000-0005-0000-0000-0000812C0000}"/>
    <cellStyle name="Normal 2 2 3 3 5 2 5" xfId="9259" xr:uid="{00000000-0005-0000-0000-0000822C0000}"/>
    <cellStyle name="Normal 2 2 3 3 5 2 5 2" xfId="25555" xr:uid="{00000000-0005-0000-0000-0000832C0000}"/>
    <cellStyle name="Normal 2 2 3 3 5 2 6" xfId="17409" xr:uid="{00000000-0005-0000-0000-0000842C0000}"/>
    <cellStyle name="Normal 2 2 3 3 5 3" xfId="1818" xr:uid="{00000000-0005-0000-0000-0000852C0000}"/>
    <cellStyle name="Normal 2 2 3 3 5 3 2" xfId="4410" xr:uid="{00000000-0005-0000-0000-0000862C0000}"/>
    <cellStyle name="Normal 2 2 3 3 5 3 2 2" xfId="12556" xr:uid="{00000000-0005-0000-0000-0000872C0000}"/>
    <cellStyle name="Normal 2 2 3 3 5 3 2 2 2" xfId="28852" xr:uid="{00000000-0005-0000-0000-0000882C0000}"/>
    <cellStyle name="Normal 2 2 3 3 5 3 2 3" xfId="20706" xr:uid="{00000000-0005-0000-0000-0000892C0000}"/>
    <cellStyle name="Normal 2 2 3 3 5 3 3" xfId="7117" xr:uid="{00000000-0005-0000-0000-00008A2C0000}"/>
    <cellStyle name="Normal 2 2 3 3 5 3 3 2" xfId="15263" xr:uid="{00000000-0005-0000-0000-00008B2C0000}"/>
    <cellStyle name="Normal 2 2 3 3 5 3 3 2 2" xfId="31559" xr:uid="{00000000-0005-0000-0000-00008C2C0000}"/>
    <cellStyle name="Normal 2 2 3 3 5 3 3 3" xfId="23413" xr:uid="{00000000-0005-0000-0000-00008D2C0000}"/>
    <cellStyle name="Normal 2 2 3 3 5 3 4" xfId="9964" xr:uid="{00000000-0005-0000-0000-00008E2C0000}"/>
    <cellStyle name="Normal 2 2 3 3 5 3 4 2" xfId="26260" xr:uid="{00000000-0005-0000-0000-00008F2C0000}"/>
    <cellStyle name="Normal 2 2 3 3 5 3 5" xfId="18114" xr:uid="{00000000-0005-0000-0000-0000902C0000}"/>
    <cellStyle name="Normal 2 2 3 3 5 4" xfId="3192" xr:uid="{00000000-0005-0000-0000-0000912C0000}"/>
    <cellStyle name="Normal 2 2 3 3 5 4 2" xfId="11338" xr:uid="{00000000-0005-0000-0000-0000922C0000}"/>
    <cellStyle name="Normal 2 2 3 3 5 4 2 2" xfId="27634" xr:uid="{00000000-0005-0000-0000-0000932C0000}"/>
    <cellStyle name="Normal 2 2 3 3 5 4 3" xfId="19488" xr:uid="{00000000-0005-0000-0000-0000942C0000}"/>
    <cellStyle name="Normal 2 2 3 3 5 5" xfId="5707" xr:uid="{00000000-0005-0000-0000-0000952C0000}"/>
    <cellStyle name="Normal 2 2 3 3 5 5 2" xfId="13853" xr:uid="{00000000-0005-0000-0000-0000962C0000}"/>
    <cellStyle name="Normal 2 2 3 3 5 5 2 2" xfId="30149" xr:uid="{00000000-0005-0000-0000-0000972C0000}"/>
    <cellStyle name="Normal 2 2 3 3 5 5 3" xfId="22003" xr:uid="{00000000-0005-0000-0000-0000982C0000}"/>
    <cellStyle name="Normal 2 2 3 3 5 6" xfId="8554" xr:uid="{00000000-0005-0000-0000-0000992C0000}"/>
    <cellStyle name="Normal 2 2 3 3 5 6 2" xfId="24850" xr:uid="{00000000-0005-0000-0000-00009A2C0000}"/>
    <cellStyle name="Normal 2 2 3 3 5 7" xfId="16704" xr:uid="{00000000-0005-0000-0000-00009B2C0000}"/>
    <cellStyle name="Normal 2 2 3 3 6" xfId="769" xr:uid="{00000000-0005-0000-0000-00009C2C0000}"/>
    <cellStyle name="Normal 2 2 3 3 6 2" xfId="2179" xr:uid="{00000000-0005-0000-0000-00009D2C0000}"/>
    <cellStyle name="Normal 2 2 3 3 6 2 2" xfId="4723" xr:uid="{00000000-0005-0000-0000-00009E2C0000}"/>
    <cellStyle name="Normal 2 2 3 3 6 2 2 2" xfId="12869" xr:uid="{00000000-0005-0000-0000-00009F2C0000}"/>
    <cellStyle name="Normal 2 2 3 3 6 2 2 2 2" xfId="29165" xr:uid="{00000000-0005-0000-0000-0000A02C0000}"/>
    <cellStyle name="Normal 2 2 3 3 6 2 2 3" xfId="21019" xr:uid="{00000000-0005-0000-0000-0000A12C0000}"/>
    <cellStyle name="Normal 2 2 3 3 6 2 3" xfId="7478" xr:uid="{00000000-0005-0000-0000-0000A22C0000}"/>
    <cellStyle name="Normal 2 2 3 3 6 2 3 2" xfId="15624" xr:uid="{00000000-0005-0000-0000-0000A32C0000}"/>
    <cellStyle name="Normal 2 2 3 3 6 2 3 2 2" xfId="31920" xr:uid="{00000000-0005-0000-0000-0000A42C0000}"/>
    <cellStyle name="Normal 2 2 3 3 6 2 3 3" xfId="23774" xr:uid="{00000000-0005-0000-0000-0000A52C0000}"/>
    <cellStyle name="Normal 2 2 3 3 6 2 4" xfId="10325" xr:uid="{00000000-0005-0000-0000-0000A62C0000}"/>
    <cellStyle name="Normal 2 2 3 3 6 2 4 2" xfId="26621" xr:uid="{00000000-0005-0000-0000-0000A72C0000}"/>
    <cellStyle name="Normal 2 2 3 3 6 2 5" xfId="18475" xr:uid="{00000000-0005-0000-0000-0000A82C0000}"/>
    <cellStyle name="Normal 2 2 3 3 6 3" xfId="3505" xr:uid="{00000000-0005-0000-0000-0000A92C0000}"/>
    <cellStyle name="Normal 2 2 3 3 6 3 2" xfId="11651" xr:uid="{00000000-0005-0000-0000-0000AA2C0000}"/>
    <cellStyle name="Normal 2 2 3 3 6 3 2 2" xfId="27947" xr:uid="{00000000-0005-0000-0000-0000AB2C0000}"/>
    <cellStyle name="Normal 2 2 3 3 6 3 3" xfId="19801" xr:uid="{00000000-0005-0000-0000-0000AC2C0000}"/>
    <cellStyle name="Normal 2 2 3 3 6 4" xfId="6068" xr:uid="{00000000-0005-0000-0000-0000AD2C0000}"/>
    <cellStyle name="Normal 2 2 3 3 6 4 2" xfId="14214" xr:uid="{00000000-0005-0000-0000-0000AE2C0000}"/>
    <cellStyle name="Normal 2 2 3 3 6 4 2 2" xfId="30510" xr:uid="{00000000-0005-0000-0000-0000AF2C0000}"/>
    <cellStyle name="Normal 2 2 3 3 6 4 3" xfId="22364" xr:uid="{00000000-0005-0000-0000-0000B02C0000}"/>
    <cellStyle name="Normal 2 2 3 3 6 5" xfId="8915" xr:uid="{00000000-0005-0000-0000-0000B12C0000}"/>
    <cellStyle name="Normal 2 2 3 3 6 5 2" xfId="25211" xr:uid="{00000000-0005-0000-0000-0000B22C0000}"/>
    <cellStyle name="Normal 2 2 3 3 6 6" xfId="17065" xr:uid="{00000000-0005-0000-0000-0000B32C0000}"/>
    <cellStyle name="Normal 2 2 3 3 7" xfId="1474" xr:uid="{00000000-0005-0000-0000-0000B42C0000}"/>
    <cellStyle name="Normal 2 2 3 3 7 2" xfId="4114" xr:uid="{00000000-0005-0000-0000-0000B52C0000}"/>
    <cellStyle name="Normal 2 2 3 3 7 2 2" xfId="12260" xr:uid="{00000000-0005-0000-0000-0000B62C0000}"/>
    <cellStyle name="Normal 2 2 3 3 7 2 2 2" xfId="28556" xr:uid="{00000000-0005-0000-0000-0000B72C0000}"/>
    <cellStyle name="Normal 2 2 3 3 7 2 3" xfId="20410" xr:uid="{00000000-0005-0000-0000-0000B82C0000}"/>
    <cellStyle name="Normal 2 2 3 3 7 3" xfId="6773" xr:uid="{00000000-0005-0000-0000-0000B92C0000}"/>
    <cellStyle name="Normal 2 2 3 3 7 3 2" xfId="14919" xr:uid="{00000000-0005-0000-0000-0000BA2C0000}"/>
    <cellStyle name="Normal 2 2 3 3 7 3 2 2" xfId="31215" xr:uid="{00000000-0005-0000-0000-0000BB2C0000}"/>
    <cellStyle name="Normal 2 2 3 3 7 3 3" xfId="23069" xr:uid="{00000000-0005-0000-0000-0000BC2C0000}"/>
    <cellStyle name="Normal 2 2 3 3 7 4" xfId="9620" xr:uid="{00000000-0005-0000-0000-0000BD2C0000}"/>
    <cellStyle name="Normal 2 2 3 3 7 4 2" xfId="25916" xr:uid="{00000000-0005-0000-0000-0000BE2C0000}"/>
    <cellStyle name="Normal 2 2 3 3 7 5" xfId="17770" xr:uid="{00000000-0005-0000-0000-0000BF2C0000}"/>
    <cellStyle name="Normal 2 2 3 3 8" xfId="2896" xr:uid="{00000000-0005-0000-0000-0000C02C0000}"/>
    <cellStyle name="Normal 2 2 3 3 8 2" xfId="11042" xr:uid="{00000000-0005-0000-0000-0000C12C0000}"/>
    <cellStyle name="Normal 2 2 3 3 8 2 2" xfId="27338" xr:uid="{00000000-0005-0000-0000-0000C22C0000}"/>
    <cellStyle name="Normal 2 2 3 3 8 3" xfId="19192" xr:uid="{00000000-0005-0000-0000-0000C32C0000}"/>
    <cellStyle name="Normal 2 2 3 3 9" xfId="5363" xr:uid="{00000000-0005-0000-0000-0000C42C0000}"/>
    <cellStyle name="Normal 2 2 3 3 9 2" xfId="13509" xr:uid="{00000000-0005-0000-0000-0000C52C0000}"/>
    <cellStyle name="Normal 2 2 3 3 9 2 2" xfId="29805" xr:uid="{00000000-0005-0000-0000-0000C62C0000}"/>
    <cellStyle name="Normal 2 2 3 3 9 3" xfId="21659" xr:uid="{00000000-0005-0000-0000-0000C72C0000}"/>
    <cellStyle name="Normal 2 2 3 4" xfId="109" xr:uid="{00000000-0005-0000-0000-0000C82C0000}"/>
    <cellStyle name="Normal 2 2 3 4 2" xfId="453" xr:uid="{00000000-0005-0000-0000-0000C92C0000}"/>
    <cellStyle name="Normal 2 2 3 4 2 2" xfId="1159" xr:uid="{00000000-0005-0000-0000-0000CA2C0000}"/>
    <cellStyle name="Normal 2 2 3 4 2 2 2" xfId="2569" xr:uid="{00000000-0005-0000-0000-0000CB2C0000}"/>
    <cellStyle name="Normal 2 2 3 4 2 2 2 2" xfId="5057" xr:uid="{00000000-0005-0000-0000-0000CC2C0000}"/>
    <cellStyle name="Normal 2 2 3 4 2 2 2 2 2" xfId="13203" xr:uid="{00000000-0005-0000-0000-0000CD2C0000}"/>
    <cellStyle name="Normal 2 2 3 4 2 2 2 2 2 2" xfId="29499" xr:uid="{00000000-0005-0000-0000-0000CE2C0000}"/>
    <cellStyle name="Normal 2 2 3 4 2 2 2 2 3" xfId="21353" xr:uid="{00000000-0005-0000-0000-0000CF2C0000}"/>
    <cellStyle name="Normal 2 2 3 4 2 2 2 3" xfId="7868" xr:uid="{00000000-0005-0000-0000-0000D02C0000}"/>
    <cellStyle name="Normal 2 2 3 4 2 2 2 3 2" xfId="16014" xr:uid="{00000000-0005-0000-0000-0000D12C0000}"/>
    <cellStyle name="Normal 2 2 3 4 2 2 2 3 2 2" xfId="32310" xr:uid="{00000000-0005-0000-0000-0000D22C0000}"/>
    <cellStyle name="Normal 2 2 3 4 2 2 2 3 3" xfId="24164" xr:uid="{00000000-0005-0000-0000-0000D32C0000}"/>
    <cellStyle name="Normal 2 2 3 4 2 2 2 4" xfId="10715" xr:uid="{00000000-0005-0000-0000-0000D42C0000}"/>
    <cellStyle name="Normal 2 2 3 4 2 2 2 4 2" xfId="27011" xr:uid="{00000000-0005-0000-0000-0000D52C0000}"/>
    <cellStyle name="Normal 2 2 3 4 2 2 2 5" xfId="18865" xr:uid="{00000000-0005-0000-0000-0000D62C0000}"/>
    <cellStyle name="Normal 2 2 3 4 2 2 3" xfId="3839" xr:uid="{00000000-0005-0000-0000-0000D72C0000}"/>
    <cellStyle name="Normal 2 2 3 4 2 2 3 2" xfId="11985" xr:uid="{00000000-0005-0000-0000-0000D82C0000}"/>
    <cellStyle name="Normal 2 2 3 4 2 2 3 2 2" xfId="28281" xr:uid="{00000000-0005-0000-0000-0000D92C0000}"/>
    <cellStyle name="Normal 2 2 3 4 2 2 3 3" xfId="20135" xr:uid="{00000000-0005-0000-0000-0000DA2C0000}"/>
    <cellStyle name="Normal 2 2 3 4 2 2 4" xfId="6458" xr:uid="{00000000-0005-0000-0000-0000DB2C0000}"/>
    <cellStyle name="Normal 2 2 3 4 2 2 4 2" xfId="14604" xr:uid="{00000000-0005-0000-0000-0000DC2C0000}"/>
    <cellStyle name="Normal 2 2 3 4 2 2 4 2 2" xfId="30900" xr:uid="{00000000-0005-0000-0000-0000DD2C0000}"/>
    <cellStyle name="Normal 2 2 3 4 2 2 4 3" xfId="22754" xr:uid="{00000000-0005-0000-0000-0000DE2C0000}"/>
    <cellStyle name="Normal 2 2 3 4 2 2 5" xfId="9305" xr:uid="{00000000-0005-0000-0000-0000DF2C0000}"/>
    <cellStyle name="Normal 2 2 3 4 2 2 5 2" xfId="25601" xr:uid="{00000000-0005-0000-0000-0000E02C0000}"/>
    <cellStyle name="Normal 2 2 3 4 2 2 6" xfId="17455" xr:uid="{00000000-0005-0000-0000-0000E12C0000}"/>
    <cellStyle name="Normal 2 2 3 4 2 3" xfId="1864" xr:uid="{00000000-0005-0000-0000-0000E22C0000}"/>
    <cellStyle name="Normal 2 2 3 4 2 3 2" xfId="4448" xr:uid="{00000000-0005-0000-0000-0000E32C0000}"/>
    <cellStyle name="Normal 2 2 3 4 2 3 2 2" xfId="12594" xr:uid="{00000000-0005-0000-0000-0000E42C0000}"/>
    <cellStyle name="Normal 2 2 3 4 2 3 2 2 2" xfId="28890" xr:uid="{00000000-0005-0000-0000-0000E52C0000}"/>
    <cellStyle name="Normal 2 2 3 4 2 3 2 3" xfId="20744" xr:uid="{00000000-0005-0000-0000-0000E62C0000}"/>
    <cellStyle name="Normal 2 2 3 4 2 3 3" xfId="7163" xr:uid="{00000000-0005-0000-0000-0000E72C0000}"/>
    <cellStyle name="Normal 2 2 3 4 2 3 3 2" xfId="15309" xr:uid="{00000000-0005-0000-0000-0000E82C0000}"/>
    <cellStyle name="Normal 2 2 3 4 2 3 3 2 2" xfId="31605" xr:uid="{00000000-0005-0000-0000-0000E92C0000}"/>
    <cellStyle name="Normal 2 2 3 4 2 3 3 3" xfId="23459" xr:uid="{00000000-0005-0000-0000-0000EA2C0000}"/>
    <cellStyle name="Normal 2 2 3 4 2 3 4" xfId="10010" xr:uid="{00000000-0005-0000-0000-0000EB2C0000}"/>
    <cellStyle name="Normal 2 2 3 4 2 3 4 2" xfId="26306" xr:uid="{00000000-0005-0000-0000-0000EC2C0000}"/>
    <cellStyle name="Normal 2 2 3 4 2 3 5" xfId="18160" xr:uid="{00000000-0005-0000-0000-0000ED2C0000}"/>
    <cellStyle name="Normal 2 2 3 4 2 4" xfId="3230" xr:uid="{00000000-0005-0000-0000-0000EE2C0000}"/>
    <cellStyle name="Normal 2 2 3 4 2 4 2" xfId="11376" xr:uid="{00000000-0005-0000-0000-0000EF2C0000}"/>
    <cellStyle name="Normal 2 2 3 4 2 4 2 2" xfId="27672" xr:uid="{00000000-0005-0000-0000-0000F02C0000}"/>
    <cellStyle name="Normal 2 2 3 4 2 4 3" xfId="19526" xr:uid="{00000000-0005-0000-0000-0000F12C0000}"/>
    <cellStyle name="Normal 2 2 3 4 2 5" xfId="5753" xr:uid="{00000000-0005-0000-0000-0000F22C0000}"/>
    <cellStyle name="Normal 2 2 3 4 2 5 2" xfId="13899" xr:uid="{00000000-0005-0000-0000-0000F32C0000}"/>
    <cellStyle name="Normal 2 2 3 4 2 5 2 2" xfId="30195" xr:uid="{00000000-0005-0000-0000-0000F42C0000}"/>
    <cellStyle name="Normal 2 2 3 4 2 5 3" xfId="22049" xr:uid="{00000000-0005-0000-0000-0000F52C0000}"/>
    <cellStyle name="Normal 2 2 3 4 2 6" xfId="8600" xr:uid="{00000000-0005-0000-0000-0000F62C0000}"/>
    <cellStyle name="Normal 2 2 3 4 2 6 2" xfId="24896" xr:uid="{00000000-0005-0000-0000-0000F72C0000}"/>
    <cellStyle name="Normal 2 2 3 4 2 7" xfId="16750" xr:uid="{00000000-0005-0000-0000-0000F82C0000}"/>
    <cellStyle name="Normal 2 2 3 4 3" xfId="815" xr:uid="{00000000-0005-0000-0000-0000F92C0000}"/>
    <cellStyle name="Normal 2 2 3 4 3 2" xfId="2225" xr:uid="{00000000-0005-0000-0000-0000FA2C0000}"/>
    <cellStyle name="Normal 2 2 3 4 3 2 2" xfId="4761" xr:uid="{00000000-0005-0000-0000-0000FB2C0000}"/>
    <cellStyle name="Normal 2 2 3 4 3 2 2 2" xfId="12907" xr:uid="{00000000-0005-0000-0000-0000FC2C0000}"/>
    <cellStyle name="Normal 2 2 3 4 3 2 2 2 2" xfId="29203" xr:uid="{00000000-0005-0000-0000-0000FD2C0000}"/>
    <cellStyle name="Normal 2 2 3 4 3 2 2 3" xfId="21057" xr:uid="{00000000-0005-0000-0000-0000FE2C0000}"/>
    <cellStyle name="Normal 2 2 3 4 3 2 3" xfId="7524" xr:uid="{00000000-0005-0000-0000-0000FF2C0000}"/>
    <cellStyle name="Normal 2 2 3 4 3 2 3 2" xfId="15670" xr:uid="{00000000-0005-0000-0000-0000002D0000}"/>
    <cellStyle name="Normal 2 2 3 4 3 2 3 2 2" xfId="31966" xr:uid="{00000000-0005-0000-0000-0000012D0000}"/>
    <cellStyle name="Normal 2 2 3 4 3 2 3 3" xfId="23820" xr:uid="{00000000-0005-0000-0000-0000022D0000}"/>
    <cellStyle name="Normal 2 2 3 4 3 2 4" xfId="10371" xr:uid="{00000000-0005-0000-0000-0000032D0000}"/>
    <cellStyle name="Normal 2 2 3 4 3 2 4 2" xfId="26667" xr:uid="{00000000-0005-0000-0000-0000042D0000}"/>
    <cellStyle name="Normal 2 2 3 4 3 2 5" xfId="18521" xr:uid="{00000000-0005-0000-0000-0000052D0000}"/>
    <cellStyle name="Normal 2 2 3 4 3 3" xfId="3543" xr:uid="{00000000-0005-0000-0000-0000062D0000}"/>
    <cellStyle name="Normal 2 2 3 4 3 3 2" xfId="11689" xr:uid="{00000000-0005-0000-0000-0000072D0000}"/>
    <cellStyle name="Normal 2 2 3 4 3 3 2 2" xfId="27985" xr:uid="{00000000-0005-0000-0000-0000082D0000}"/>
    <cellStyle name="Normal 2 2 3 4 3 3 3" xfId="19839" xr:uid="{00000000-0005-0000-0000-0000092D0000}"/>
    <cellStyle name="Normal 2 2 3 4 3 4" xfId="6114" xr:uid="{00000000-0005-0000-0000-00000A2D0000}"/>
    <cellStyle name="Normal 2 2 3 4 3 4 2" xfId="14260" xr:uid="{00000000-0005-0000-0000-00000B2D0000}"/>
    <cellStyle name="Normal 2 2 3 4 3 4 2 2" xfId="30556" xr:uid="{00000000-0005-0000-0000-00000C2D0000}"/>
    <cellStyle name="Normal 2 2 3 4 3 4 3" xfId="22410" xr:uid="{00000000-0005-0000-0000-00000D2D0000}"/>
    <cellStyle name="Normal 2 2 3 4 3 5" xfId="8961" xr:uid="{00000000-0005-0000-0000-00000E2D0000}"/>
    <cellStyle name="Normal 2 2 3 4 3 5 2" xfId="25257" xr:uid="{00000000-0005-0000-0000-00000F2D0000}"/>
    <cellStyle name="Normal 2 2 3 4 3 6" xfId="17111" xr:uid="{00000000-0005-0000-0000-0000102D0000}"/>
    <cellStyle name="Normal 2 2 3 4 4" xfId="1520" xr:uid="{00000000-0005-0000-0000-0000112D0000}"/>
    <cellStyle name="Normal 2 2 3 4 4 2" xfId="4152" xr:uid="{00000000-0005-0000-0000-0000122D0000}"/>
    <cellStyle name="Normal 2 2 3 4 4 2 2" xfId="12298" xr:uid="{00000000-0005-0000-0000-0000132D0000}"/>
    <cellStyle name="Normal 2 2 3 4 4 2 2 2" xfId="28594" xr:uid="{00000000-0005-0000-0000-0000142D0000}"/>
    <cellStyle name="Normal 2 2 3 4 4 2 3" xfId="20448" xr:uid="{00000000-0005-0000-0000-0000152D0000}"/>
    <cellStyle name="Normal 2 2 3 4 4 3" xfId="6819" xr:uid="{00000000-0005-0000-0000-0000162D0000}"/>
    <cellStyle name="Normal 2 2 3 4 4 3 2" xfId="14965" xr:uid="{00000000-0005-0000-0000-0000172D0000}"/>
    <cellStyle name="Normal 2 2 3 4 4 3 2 2" xfId="31261" xr:uid="{00000000-0005-0000-0000-0000182D0000}"/>
    <cellStyle name="Normal 2 2 3 4 4 3 3" xfId="23115" xr:uid="{00000000-0005-0000-0000-0000192D0000}"/>
    <cellStyle name="Normal 2 2 3 4 4 4" xfId="9666" xr:uid="{00000000-0005-0000-0000-00001A2D0000}"/>
    <cellStyle name="Normal 2 2 3 4 4 4 2" xfId="25962" xr:uid="{00000000-0005-0000-0000-00001B2D0000}"/>
    <cellStyle name="Normal 2 2 3 4 4 5" xfId="17816" xr:uid="{00000000-0005-0000-0000-00001C2D0000}"/>
    <cellStyle name="Normal 2 2 3 4 5" xfId="2934" xr:uid="{00000000-0005-0000-0000-00001D2D0000}"/>
    <cellStyle name="Normal 2 2 3 4 5 2" xfId="11080" xr:uid="{00000000-0005-0000-0000-00001E2D0000}"/>
    <cellStyle name="Normal 2 2 3 4 5 2 2" xfId="27376" xr:uid="{00000000-0005-0000-0000-00001F2D0000}"/>
    <cellStyle name="Normal 2 2 3 4 5 3" xfId="19230" xr:uid="{00000000-0005-0000-0000-0000202D0000}"/>
    <cellStyle name="Normal 2 2 3 4 6" xfId="5409" xr:uid="{00000000-0005-0000-0000-0000212D0000}"/>
    <cellStyle name="Normal 2 2 3 4 6 2" xfId="13555" xr:uid="{00000000-0005-0000-0000-0000222D0000}"/>
    <cellStyle name="Normal 2 2 3 4 6 2 2" xfId="29851" xr:uid="{00000000-0005-0000-0000-0000232D0000}"/>
    <cellStyle name="Normal 2 2 3 4 6 3" xfId="21705" xr:uid="{00000000-0005-0000-0000-0000242D0000}"/>
    <cellStyle name="Normal 2 2 3 4 7" xfId="8256" xr:uid="{00000000-0005-0000-0000-0000252D0000}"/>
    <cellStyle name="Normal 2 2 3 4 7 2" xfId="24552" xr:uid="{00000000-0005-0000-0000-0000262D0000}"/>
    <cellStyle name="Normal 2 2 3 4 8" xfId="16406" xr:uid="{00000000-0005-0000-0000-0000272D0000}"/>
    <cellStyle name="Normal 2 2 3 5" xfId="197" xr:uid="{00000000-0005-0000-0000-0000282D0000}"/>
    <cellStyle name="Normal 2 2 3 5 2" xfId="541" xr:uid="{00000000-0005-0000-0000-0000292D0000}"/>
    <cellStyle name="Normal 2 2 3 5 2 2" xfId="1247" xr:uid="{00000000-0005-0000-0000-00002A2D0000}"/>
    <cellStyle name="Normal 2 2 3 5 2 2 2" xfId="2657" xr:uid="{00000000-0005-0000-0000-00002B2D0000}"/>
    <cellStyle name="Normal 2 2 3 5 2 2 2 2" xfId="5131" xr:uid="{00000000-0005-0000-0000-00002C2D0000}"/>
    <cellStyle name="Normal 2 2 3 5 2 2 2 2 2" xfId="13277" xr:uid="{00000000-0005-0000-0000-00002D2D0000}"/>
    <cellStyle name="Normal 2 2 3 5 2 2 2 2 2 2" xfId="29573" xr:uid="{00000000-0005-0000-0000-00002E2D0000}"/>
    <cellStyle name="Normal 2 2 3 5 2 2 2 2 3" xfId="21427" xr:uid="{00000000-0005-0000-0000-00002F2D0000}"/>
    <cellStyle name="Normal 2 2 3 5 2 2 2 3" xfId="7956" xr:uid="{00000000-0005-0000-0000-0000302D0000}"/>
    <cellStyle name="Normal 2 2 3 5 2 2 2 3 2" xfId="16102" xr:uid="{00000000-0005-0000-0000-0000312D0000}"/>
    <cellStyle name="Normal 2 2 3 5 2 2 2 3 2 2" xfId="32398" xr:uid="{00000000-0005-0000-0000-0000322D0000}"/>
    <cellStyle name="Normal 2 2 3 5 2 2 2 3 3" xfId="24252" xr:uid="{00000000-0005-0000-0000-0000332D0000}"/>
    <cellStyle name="Normal 2 2 3 5 2 2 2 4" xfId="10803" xr:uid="{00000000-0005-0000-0000-0000342D0000}"/>
    <cellStyle name="Normal 2 2 3 5 2 2 2 4 2" xfId="27099" xr:uid="{00000000-0005-0000-0000-0000352D0000}"/>
    <cellStyle name="Normal 2 2 3 5 2 2 2 5" xfId="18953" xr:uid="{00000000-0005-0000-0000-0000362D0000}"/>
    <cellStyle name="Normal 2 2 3 5 2 2 3" xfId="3913" xr:uid="{00000000-0005-0000-0000-0000372D0000}"/>
    <cellStyle name="Normal 2 2 3 5 2 2 3 2" xfId="12059" xr:uid="{00000000-0005-0000-0000-0000382D0000}"/>
    <cellStyle name="Normal 2 2 3 5 2 2 3 2 2" xfId="28355" xr:uid="{00000000-0005-0000-0000-0000392D0000}"/>
    <cellStyle name="Normal 2 2 3 5 2 2 3 3" xfId="20209" xr:uid="{00000000-0005-0000-0000-00003A2D0000}"/>
    <cellStyle name="Normal 2 2 3 5 2 2 4" xfId="6546" xr:uid="{00000000-0005-0000-0000-00003B2D0000}"/>
    <cellStyle name="Normal 2 2 3 5 2 2 4 2" xfId="14692" xr:uid="{00000000-0005-0000-0000-00003C2D0000}"/>
    <cellStyle name="Normal 2 2 3 5 2 2 4 2 2" xfId="30988" xr:uid="{00000000-0005-0000-0000-00003D2D0000}"/>
    <cellStyle name="Normal 2 2 3 5 2 2 4 3" xfId="22842" xr:uid="{00000000-0005-0000-0000-00003E2D0000}"/>
    <cellStyle name="Normal 2 2 3 5 2 2 5" xfId="9393" xr:uid="{00000000-0005-0000-0000-00003F2D0000}"/>
    <cellStyle name="Normal 2 2 3 5 2 2 5 2" xfId="25689" xr:uid="{00000000-0005-0000-0000-0000402D0000}"/>
    <cellStyle name="Normal 2 2 3 5 2 2 6" xfId="17543" xr:uid="{00000000-0005-0000-0000-0000412D0000}"/>
    <cellStyle name="Normal 2 2 3 5 2 3" xfId="1952" xr:uid="{00000000-0005-0000-0000-0000422D0000}"/>
    <cellStyle name="Normal 2 2 3 5 2 3 2" xfId="4522" xr:uid="{00000000-0005-0000-0000-0000432D0000}"/>
    <cellStyle name="Normal 2 2 3 5 2 3 2 2" xfId="12668" xr:uid="{00000000-0005-0000-0000-0000442D0000}"/>
    <cellStyle name="Normal 2 2 3 5 2 3 2 2 2" xfId="28964" xr:uid="{00000000-0005-0000-0000-0000452D0000}"/>
    <cellStyle name="Normal 2 2 3 5 2 3 2 3" xfId="20818" xr:uid="{00000000-0005-0000-0000-0000462D0000}"/>
    <cellStyle name="Normal 2 2 3 5 2 3 3" xfId="7251" xr:uid="{00000000-0005-0000-0000-0000472D0000}"/>
    <cellStyle name="Normal 2 2 3 5 2 3 3 2" xfId="15397" xr:uid="{00000000-0005-0000-0000-0000482D0000}"/>
    <cellStyle name="Normal 2 2 3 5 2 3 3 2 2" xfId="31693" xr:uid="{00000000-0005-0000-0000-0000492D0000}"/>
    <cellStyle name="Normal 2 2 3 5 2 3 3 3" xfId="23547" xr:uid="{00000000-0005-0000-0000-00004A2D0000}"/>
    <cellStyle name="Normal 2 2 3 5 2 3 4" xfId="10098" xr:uid="{00000000-0005-0000-0000-00004B2D0000}"/>
    <cellStyle name="Normal 2 2 3 5 2 3 4 2" xfId="26394" xr:uid="{00000000-0005-0000-0000-00004C2D0000}"/>
    <cellStyle name="Normal 2 2 3 5 2 3 5" xfId="18248" xr:uid="{00000000-0005-0000-0000-00004D2D0000}"/>
    <cellStyle name="Normal 2 2 3 5 2 4" xfId="3304" xr:uid="{00000000-0005-0000-0000-00004E2D0000}"/>
    <cellStyle name="Normal 2 2 3 5 2 4 2" xfId="11450" xr:uid="{00000000-0005-0000-0000-00004F2D0000}"/>
    <cellStyle name="Normal 2 2 3 5 2 4 2 2" xfId="27746" xr:uid="{00000000-0005-0000-0000-0000502D0000}"/>
    <cellStyle name="Normal 2 2 3 5 2 4 3" xfId="19600" xr:uid="{00000000-0005-0000-0000-0000512D0000}"/>
    <cellStyle name="Normal 2 2 3 5 2 5" xfId="5841" xr:uid="{00000000-0005-0000-0000-0000522D0000}"/>
    <cellStyle name="Normal 2 2 3 5 2 5 2" xfId="13987" xr:uid="{00000000-0005-0000-0000-0000532D0000}"/>
    <cellStyle name="Normal 2 2 3 5 2 5 2 2" xfId="30283" xr:uid="{00000000-0005-0000-0000-0000542D0000}"/>
    <cellStyle name="Normal 2 2 3 5 2 5 3" xfId="22137" xr:uid="{00000000-0005-0000-0000-0000552D0000}"/>
    <cellStyle name="Normal 2 2 3 5 2 6" xfId="8688" xr:uid="{00000000-0005-0000-0000-0000562D0000}"/>
    <cellStyle name="Normal 2 2 3 5 2 6 2" xfId="24984" xr:uid="{00000000-0005-0000-0000-0000572D0000}"/>
    <cellStyle name="Normal 2 2 3 5 2 7" xfId="16838" xr:uid="{00000000-0005-0000-0000-0000582D0000}"/>
    <cellStyle name="Normal 2 2 3 5 3" xfId="903" xr:uid="{00000000-0005-0000-0000-0000592D0000}"/>
    <cellStyle name="Normal 2 2 3 5 3 2" xfId="2313" xr:uid="{00000000-0005-0000-0000-00005A2D0000}"/>
    <cellStyle name="Normal 2 2 3 5 3 2 2" xfId="4835" xr:uid="{00000000-0005-0000-0000-00005B2D0000}"/>
    <cellStyle name="Normal 2 2 3 5 3 2 2 2" xfId="12981" xr:uid="{00000000-0005-0000-0000-00005C2D0000}"/>
    <cellStyle name="Normal 2 2 3 5 3 2 2 2 2" xfId="29277" xr:uid="{00000000-0005-0000-0000-00005D2D0000}"/>
    <cellStyle name="Normal 2 2 3 5 3 2 2 3" xfId="21131" xr:uid="{00000000-0005-0000-0000-00005E2D0000}"/>
    <cellStyle name="Normal 2 2 3 5 3 2 3" xfId="7612" xr:uid="{00000000-0005-0000-0000-00005F2D0000}"/>
    <cellStyle name="Normal 2 2 3 5 3 2 3 2" xfId="15758" xr:uid="{00000000-0005-0000-0000-0000602D0000}"/>
    <cellStyle name="Normal 2 2 3 5 3 2 3 2 2" xfId="32054" xr:uid="{00000000-0005-0000-0000-0000612D0000}"/>
    <cellStyle name="Normal 2 2 3 5 3 2 3 3" xfId="23908" xr:uid="{00000000-0005-0000-0000-0000622D0000}"/>
    <cellStyle name="Normal 2 2 3 5 3 2 4" xfId="10459" xr:uid="{00000000-0005-0000-0000-0000632D0000}"/>
    <cellStyle name="Normal 2 2 3 5 3 2 4 2" xfId="26755" xr:uid="{00000000-0005-0000-0000-0000642D0000}"/>
    <cellStyle name="Normal 2 2 3 5 3 2 5" xfId="18609" xr:uid="{00000000-0005-0000-0000-0000652D0000}"/>
    <cellStyle name="Normal 2 2 3 5 3 3" xfId="3617" xr:uid="{00000000-0005-0000-0000-0000662D0000}"/>
    <cellStyle name="Normal 2 2 3 5 3 3 2" xfId="11763" xr:uid="{00000000-0005-0000-0000-0000672D0000}"/>
    <cellStyle name="Normal 2 2 3 5 3 3 2 2" xfId="28059" xr:uid="{00000000-0005-0000-0000-0000682D0000}"/>
    <cellStyle name="Normal 2 2 3 5 3 3 3" xfId="19913" xr:uid="{00000000-0005-0000-0000-0000692D0000}"/>
    <cellStyle name="Normal 2 2 3 5 3 4" xfId="6202" xr:uid="{00000000-0005-0000-0000-00006A2D0000}"/>
    <cellStyle name="Normal 2 2 3 5 3 4 2" xfId="14348" xr:uid="{00000000-0005-0000-0000-00006B2D0000}"/>
    <cellStyle name="Normal 2 2 3 5 3 4 2 2" xfId="30644" xr:uid="{00000000-0005-0000-0000-00006C2D0000}"/>
    <cellStyle name="Normal 2 2 3 5 3 4 3" xfId="22498" xr:uid="{00000000-0005-0000-0000-00006D2D0000}"/>
    <cellStyle name="Normal 2 2 3 5 3 5" xfId="9049" xr:uid="{00000000-0005-0000-0000-00006E2D0000}"/>
    <cellStyle name="Normal 2 2 3 5 3 5 2" xfId="25345" xr:uid="{00000000-0005-0000-0000-00006F2D0000}"/>
    <cellStyle name="Normal 2 2 3 5 3 6" xfId="17199" xr:uid="{00000000-0005-0000-0000-0000702D0000}"/>
    <cellStyle name="Normal 2 2 3 5 4" xfId="1608" xr:uid="{00000000-0005-0000-0000-0000712D0000}"/>
    <cellStyle name="Normal 2 2 3 5 4 2" xfId="4226" xr:uid="{00000000-0005-0000-0000-0000722D0000}"/>
    <cellStyle name="Normal 2 2 3 5 4 2 2" xfId="12372" xr:uid="{00000000-0005-0000-0000-0000732D0000}"/>
    <cellStyle name="Normal 2 2 3 5 4 2 2 2" xfId="28668" xr:uid="{00000000-0005-0000-0000-0000742D0000}"/>
    <cellStyle name="Normal 2 2 3 5 4 2 3" xfId="20522" xr:uid="{00000000-0005-0000-0000-0000752D0000}"/>
    <cellStyle name="Normal 2 2 3 5 4 3" xfId="6907" xr:uid="{00000000-0005-0000-0000-0000762D0000}"/>
    <cellStyle name="Normal 2 2 3 5 4 3 2" xfId="15053" xr:uid="{00000000-0005-0000-0000-0000772D0000}"/>
    <cellStyle name="Normal 2 2 3 5 4 3 2 2" xfId="31349" xr:uid="{00000000-0005-0000-0000-0000782D0000}"/>
    <cellStyle name="Normal 2 2 3 5 4 3 3" xfId="23203" xr:uid="{00000000-0005-0000-0000-0000792D0000}"/>
    <cellStyle name="Normal 2 2 3 5 4 4" xfId="9754" xr:uid="{00000000-0005-0000-0000-00007A2D0000}"/>
    <cellStyle name="Normal 2 2 3 5 4 4 2" xfId="26050" xr:uid="{00000000-0005-0000-0000-00007B2D0000}"/>
    <cellStyle name="Normal 2 2 3 5 4 5" xfId="17904" xr:uid="{00000000-0005-0000-0000-00007C2D0000}"/>
    <cellStyle name="Normal 2 2 3 5 5" xfId="3008" xr:uid="{00000000-0005-0000-0000-00007D2D0000}"/>
    <cellStyle name="Normal 2 2 3 5 5 2" xfId="11154" xr:uid="{00000000-0005-0000-0000-00007E2D0000}"/>
    <cellStyle name="Normal 2 2 3 5 5 2 2" xfId="27450" xr:uid="{00000000-0005-0000-0000-00007F2D0000}"/>
    <cellStyle name="Normal 2 2 3 5 5 3" xfId="19304" xr:uid="{00000000-0005-0000-0000-0000802D0000}"/>
    <cellStyle name="Normal 2 2 3 5 6" xfId="5497" xr:uid="{00000000-0005-0000-0000-0000812D0000}"/>
    <cellStyle name="Normal 2 2 3 5 6 2" xfId="13643" xr:uid="{00000000-0005-0000-0000-0000822D0000}"/>
    <cellStyle name="Normal 2 2 3 5 6 2 2" xfId="29939" xr:uid="{00000000-0005-0000-0000-0000832D0000}"/>
    <cellStyle name="Normal 2 2 3 5 6 3" xfId="21793" xr:uid="{00000000-0005-0000-0000-0000842D0000}"/>
    <cellStyle name="Normal 2 2 3 5 7" xfId="8344" xr:uid="{00000000-0005-0000-0000-0000852D0000}"/>
    <cellStyle name="Normal 2 2 3 5 7 2" xfId="24640" xr:uid="{00000000-0005-0000-0000-0000862D0000}"/>
    <cellStyle name="Normal 2 2 3 5 8" xfId="16494" xr:uid="{00000000-0005-0000-0000-0000872D0000}"/>
    <cellStyle name="Normal 2 2 3 6" xfId="273" xr:uid="{00000000-0005-0000-0000-0000882D0000}"/>
    <cellStyle name="Normal 2 2 3 6 2" xfId="617" xr:uid="{00000000-0005-0000-0000-0000892D0000}"/>
    <cellStyle name="Normal 2 2 3 6 2 2" xfId="1323" xr:uid="{00000000-0005-0000-0000-00008A2D0000}"/>
    <cellStyle name="Normal 2 2 3 6 2 2 2" xfId="2733" xr:uid="{00000000-0005-0000-0000-00008B2D0000}"/>
    <cellStyle name="Normal 2 2 3 6 2 2 2 2" xfId="5205" xr:uid="{00000000-0005-0000-0000-00008C2D0000}"/>
    <cellStyle name="Normal 2 2 3 6 2 2 2 2 2" xfId="13351" xr:uid="{00000000-0005-0000-0000-00008D2D0000}"/>
    <cellStyle name="Normal 2 2 3 6 2 2 2 2 2 2" xfId="29647" xr:uid="{00000000-0005-0000-0000-00008E2D0000}"/>
    <cellStyle name="Normal 2 2 3 6 2 2 2 2 3" xfId="21501" xr:uid="{00000000-0005-0000-0000-00008F2D0000}"/>
    <cellStyle name="Normal 2 2 3 6 2 2 2 3" xfId="8032" xr:uid="{00000000-0005-0000-0000-0000902D0000}"/>
    <cellStyle name="Normal 2 2 3 6 2 2 2 3 2" xfId="16178" xr:uid="{00000000-0005-0000-0000-0000912D0000}"/>
    <cellStyle name="Normal 2 2 3 6 2 2 2 3 2 2" xfId="32474" xr:uid="{00000000-0005-0000-0000-0000922D0000}"/>
    <cellStyle name="Normal 2 2 3 6 2 2 2 3 3" xfId="24328" xr:uid="{00000000-0005-0000-0000-0000932D0000}"/>
    <cellStyle name="Normal 2 2 3 6 2 2 2 4" xfId="10879" xr:uid="{00000000-0005-0000-0000-0000942D0000}"/>
    <cellStyle name="Normal 2 2 3 6 2 2 2 4 2" xfId="27175" xr:uid="{00000000-0005-0000-0000-0000952D0000}"/>
    <cellStyle name="Normal 2 2 3 6 2 2 2 5" xfId="19029" xr:uid="{00000000-0005-0000-0000-0000962D0000}"/>
    <cellStyle name="Normal 2 2 3 6 2 2 3" xfId="3987" xr:uid="{00000000-0005-0000-0000-0000972D0000}"/>
    <cellStyle name="Normal 2 2 3 6 2 2 3 2" xfId="12133" xr:uid="{00000000-0005-0000-0000-0000982D0000}"/>
    <cellStyle name="Normal 2 2 3 6 2 2 3 2 2" xfId="28429" xr:uid="{00000000-0005-0000-0000-0000992D0000}"/>
    <cellStyle name="Normal 2 2 3 6 2 2 3 3" xfId="20283" xr:uid="{00000000-0005-0000-0000-00009A2D0000}"/>
    <cellStyle name="Normal 2 2 3 6 2 2 4" xfId="6622" xr:uid="{00000000-0005-0000-0000-00009B2D0000}"/>
    <cellStyle name="Normal 2 2 3 6 2 2 4 2" xfId="14768" xr:uid="{00000000-0005-0000-0000-00009C2D0000}"/>
    <cellStyle name="Normal 2 2 3 6 2 2 4 2 2" xfId="31064" xr:uid="{00000000-0005-0000-0000-00009D2D0000}"/>
    <cellStyle name="Normal 2 2 3 6 2 2 4 3" xfId="22918" xr:uid="{00000000-0005-0000-0000-00009E2D0000}"/>
    <cellStyle name="Normal 2 2 3 6 2 2 5" xfId="9469" xr:uid="{00000000-0005-0000-0000-00009F2D0000}"/>
    <cellStyle name="Normal 2 2 3 6 2 2 5 2" xfId="25765" xr:uid="{00000000-0005-0000-0000-0000A02D0000}"/>
    <cellStyle name="Normal 2 2 3 6 2 2 6" xfId="17619" xr:uid="{00000000-0005-0000-0000-0000A12D0000}"/>
    <cellStyle name="Normal 2 2 3 6 2 3" xfId="2028" xr:uid="{00000000-0005-0000-0000-0000A22D0000}"/>
    <cellStyle name="Normal 2 2 3 6 2 3 2" xfId="4596" xr:uid="{00000000-0005-0000-0000-0000A32D0000}"/>
    <cellStyle name="Normal 2 2 3 6 2 3 2 2" xfId="12742" xr:uid="{00000000-0005-0000-0000-0000A42D0000}"/>
    <cellStyle name="Normal 2 2 3 6 2 3 2 2 2" xfId="29038" xr:uid="{00000000-0005-0000-0000-0000A52D0000}"/>
    <cellStyle name="Normal 2 2 3 6 2 3 2 3" xfId="20892" xr:uid="{00000000-0005-0000-0000-0000A62D0000}"/>
    <cellStyle name="Normal 2 2 3 6 2 3 3" xfId="7327" xr:uid="{00000000-0005-0000-0000-0000A72D0000}"/>
    <cellStyle name="Normal 2 2 3 6 2 3 3 2" xfId="15473" xr:uid="{00000000-0005-0000-0000-0000A82D0000}"/>
    <cellStyle name="Normal 2 2 3 6 2 3 3 2 2" xfId="31769" xr:uid="{00000000-0005-0000-0000-0000A92D0000}"/>
    <cellStyle name="Normal 2 2 3 6 2 3 3 3" xfId="23623" xr:uid="{00000000-0005-0000-0000-0000AA2D0000}"/>
    <cellStyle name="Normal 2 2 3 6 2 3 4" xfId="10174" xr:uid="{00000000-0005-0000-0000-0000AB2D0000}"/>
    <cellStyle name="Normal 2 2 3 6 2 3 4 2" xfId="26470" xr:uid="{00000000-0005-0000-0000-0000AC2D0000}"/>
    <cellStyle name="Normal 2 2 3 6 2 3 5" xfId="18324" xr:uid="{00000000-0005-0000-0000-0000AD2D0000}"/>
    <cellStyle name="Normal 2 2 3 6 2 4" xfId="3378" xr:uid="{00000000-0005-0000-0000-0000AE2D0000}"/>
    <cellStyle name="Normal 2 2 3 6 2 4 2" xfId="11524" xr:uid="{00000000-0005-0000-0000-0000AF2D0000}"/>
    <cellStyle name="Normal 2 2 3 6 2 4 2 2" xfId="27820" xr:uid="{00000000-0005-0000-0000-0000B02D0000}"/>
    <cellStyle name="Normal 2 2 3 6 2 4 3" xfId="19674" xr:uid="{00000000-0005-0000-0000-0000B12D0000}"/>
    <cellStyle name="Normal 2 2 3 6 2 5" xfId="5917" xr:uid="{00000000-0005-0000-0000-0000B22D0000}"/>
    <cellStyle name="Normal 2 2 3 6 2 5 2" xfId="14063" xr:uid="{00000000-0005-0000-0000-0000B32D0000}"/>
    <cellStyle name="Normal 2 2 3 6 2 5 2 2" xfId="30359" xr:uid="{00000000-0005-0000-0000-0000B42D0000}"/>
    <cellStyle name="Normal 2 2 3 6 2 5 3" xfId="22213" xr:uid="{00000000-0005-0000-0000-0000B52D0000}"/>
    <cellStyle name="Normal 2 2 3 6 2 6" xfId="8764" xr:uid="{00000000-0005-0000-0000-0000B62D0000}"/>
    <cellStyle name="Normal 2 2 3 6 2 6 2" xfId="25060" xr:uid="{00000000-0005-0000-0000-0000B72D0000}"/>
    <cellStyle name="Normal 2 2 3 6 2 7" xfId="16914" xr:uid="{00000000-0005-0000-0000-0000B82D0000}"/>
    <cellStyle name="Normal 2 2 3 6 3" xfId="979" xr:uid="{00000000-0005-0000-0000-0000B92D0000}"/>
    <cellStyle name="Normal 2 2 3 6 3 2" xfId="2389" xr:uid="{00000000-0005-0000-0000-0000BA2D0000}"/>
    <cellStyle name="Normal 2 2 3 6 3 2 2" xfId="4909" xr:uid="{00000000-0005-0000-0000-0000BB2D0000}"/>
    <cellStyle name="Normal 2 2 3 6 3 2 2 2" xfId="13055" xr:uid="{00000000-0005-0000-0000-0000BC2D0000}"/>
    <cellStyle name="Normal 2 2 3 6 3 2 2 2 2" xfId="29351" xr:uid="{00000000-0005-0000-0000-0000BD2D0000}"/>
    <cellStyle name="Normal 2 2 3 6 3 2 2 3" xfId="21205" xr:uid="{00000000-0005-0000-0000-0000BE2D0000}"/>
    <cellStyle name="Normal 2 2 3 6 3 2 3" xfId="7688" xr:uid="{00000000-0005-0000-0000-0000BF2D0000}"/>
    <cellStyle name="Normal 2 2 3 6 3 2 3 2" xfId="15834" xr:uid="{00000000-0005-0000-0000-0000C02D0000}"/>
    <cellStyle name="Normal 2 2 3 6 3 2 3 2 2" xfId="32130" xr:uid="{00000000-0005-0000-0000-0000C12D0000}"/>
    <cellStyle name="Normal 2 2 3 6 3 2 3 3" xfId="23984" xr:uid="{00000000-0005-0000-0000-0000C22D0000}"/>
    <cellStyle name="Normal 2 2 3 6 3 2 4" xfId="10535" xr:uid="{00000000-0005-0000-0000-0000C32D0000}"/>
    <cellStyle name="Normal 2 2 3 6 3 2 4 2" xfId="26831" xr:uid="{00000000-0005-0000-0000-0000C42D0000}"/>
    <cellStyle name="Normal 2 2 3 6 3 2 5" xfId="18685" xr:uid="{00000000-0005-0000-0000-0000C52D0000}"/>
    <cellStyle name="Normal 2 2 3 6 3 3" xfId="3691" xr:uid="{00000000-0005-0000-0000-0000C62D0000}"/>
    <cellStyle name="Normal 2 2 3 6 3 3 2" xfId="11837" xr:uid="{00000000-0005-0000-0000-0000C72D0000}"/>
    <cellStyle name="Normal 2 2 3 6 3 3 2 2" xfId="28133" xr:uid="{00000000-0005-0000-0000-0000C82D0000}"/>
    <cellStyle name="Normal 2 2 3 6 3 3 3" xfId="19987" xr:uid="{00000000-0005-0000-0000-0000C92D0000}"/>
    <cellStyle name="Normal 2 2 3 6 3 4" xfId="6278" xr:uid="{00000000-0005-0000-0000-0000CA2D0000}"/>
    <cellStyle name="Normal 2 2 3 6 3 4 2" xfId="14424" xr:uid="{00000000-0005-0000-0000-0000CB2D0000}"/>
    <cellStyle name="Normal 2 2 3 6 3 4 2 2" xfId="30720" xr:uid="{00000000-0005-0000-0000-0000CC2D0000}"/>
    <cellStyle name="Normal 2 2 3 6 3 4 3" xfId="22574" xr:uid="{00000000-0005-0000-0000-0000CD2D0000}"/>
    <cellStyle name="Normal 2 2 3 6 3 5" xfId="9125" xr:uid="{00000000-0005-0000-0000-0000CE2D0000}"/>
    <cellStyle name="Normal 2 2 3 6 3 5 2" xfId="25421" xr:uid="{00000000-0005-0000-0000-0000CF2D0000}"/>
    <cellStyle name="Normal 2 2 3 6 3 6" xfId="17275" xr:uid="{00000000-0005-0000-0000-0000D02D0000}"/>
    <cellStyle name="Normal 2 2 3 6 4" xfId="1684" xr:uid="{00000000-0005-0000-0000-0000D12D0000}"/>
    <cellStyle name="Normal 2 2 3 6 4 2" xfId="4300" xr:uid="{00000000-0005-0000-0000-0000D22D0000}"/>
    <cellStyle name="Normal 2 2 3 6 4 2 2" xfId="12446" xr:uid="{00000000-0005-0000-0000-0000D32D0000}"/>
    <cellStyle name="Normal 2 2 3 6 4 2 2 2" xfId="28742" xr:uid="{00000000-0005-0000-0000-0000D42D0000}"/>
    <cellStyle name="Normal 2 2 3 6 4 2 3" xfId="20596" xr:uid="{00000000-0005-0000-0000-0000D52D0000}"/>
    <cellStyle name="Normal 2 2 3 6 4 3" xfId="6983" xr:uid="{00000000-0005-0000-0000-0000D62D0000}"/>
    <cellStyle name="Normal 2 2 3 6 4 3 2" xfId="15129" xr:uid="{00000000-0005-0000-0000-0000D72D0000}"/>
    <cellStyle name="Normal 2 2 3 6 4 3 2 2" xfId="31425" xr:uid="{00000000-0005-0000-0000-0000D82D0000}"/>
    <cellStyle name="Normal 2 2 3 6 4 3 3" xfId="23279" xr:uid="{00000000-0005-0000-0000-0000D92D0000}"/>
    <cellStyle name="Normal 2 2 3 6 4 4" xfId="9830" xr:uid="{00000000-0005-0000-0000-0000DA2D0000}"/>
    <cellStyle name="Normal 2 2 3 6 4 4 2" xfId="26126" xr:uid="{00000000-0005-0000-0000-0000DB2D0000}"/>
    <cellStyle name="Normal 2 2 3 6 4 5" xfId="17980" xr:uid="{00000000-0005-0000-0000-0000DC2D0000}"/>
    <cellStyle name="Normal 2 2 3 6 5" xfId="3082" xr:uid="{00000000-0005-0000-0000-0000DD2D0000}"/>
    <cellStyle name="Normal 2 2 3 6 5 2" xfId="11228" xr:uid="{00000000-0005-0000-0000-0000DE2D0000}"/>
    <cellStyle name="Normal 2 2 3 6 5 2 2" xfId="27524" xr:uid="{00000000-0005-0000-0000-0000DF2D0000}"/>
    <cellStyle name="Normal 2 2 3 6 5 3" xfId="19378" xr:uid="{00000000-0005-0000-0000-0000E02D0000}"/>
    <cellStyle name="Normal 2 2 3 6 6" xfId="5573" xr:uid="{00000000-0005-0000-0000-0000E12D0000}"/>
    <cellStyle name="Normal 2 2 3 6 6 2" xfId="13719" xr:uid="{00000000-0005-0000-0000-0000E22D0000}"/>
    <cellStyle name="Normal 2 2 3 6 6 2 2" xfId="30015" xr:uid="{00000000-0005-0000-0000-0000E32D0000}"/>
    <cellStyle name="Normal 2 2 3 6 6 3" xfId="21869" xr:uid="{00000000-0005-0000-0000-0000E42D0000}"/>
    <cellStyle name="Normal 2 2 3 6 7" xfId="8420" xr:uid="{00000000-0005-0000-0000-0000E52D0000}"/>
    <cellStyle name="Normal 2 2 3 6 7 2" xfId="24716" xr:uid="{00000000-0005-0000-0000-0000E62D0000}"/>
    <cellStyle name="Normal 2 2 3 6 8" xfId="16570" xr:uid="{00000000-0005-0000-0000-0000E72D0000}"/>
    <cellStyle name="Normal 2 2 3 7" xfId="363" xr:uid="{00000000-0005-0000-0000-0000E82D0000}"/>
    <cellStyle name="Normal 2 2 3 7 2" xfId="1069" xr:uid="{00000000-0005-0000-0000-0000E92D0000}"/>
    <cellStyle name="Normal 2 2 3 7 2 2" xfId="2479" xr:uid="{00000000-0005-0000-0000-0000EA2D0000}"/>
    <cellStyle name="Normal 2 2 3 7 2 2 2" xfId="4983" xr:uid="{00000000-0005-0000-0000-0000EB2D0000}"/>
    <cellStyle name="Normal 2 2 3 7 2 2 2 2" xfId="13129" xr:uid="{00000000-0005-0000-0000-0000EC2D0000}"/>
    <cellStyle name="Normal 2 2 3 7 2 2 2 2 2" xfId="29425" xr:uid="{00000000-0005-0000-0000-0000ED2D0000}"/>
    <cellStyle name="Normal 2 2 3 7 2 2 2 3" xfId="21279" xr:uid="{00000000-0005-0000-0000-0000EE2D0000}"/>
    <cellStyle name="Normal 2 2 3 7 2 2 3" xfId="7778" xr:uid="{00000000-0005-0000-0000-0000EF2D0000}"/>
    <cellStyle name="Normal 2 2 3 7 2 2 3 2" xfId="15924" xr:uid="{00000000-0005-0000-0000-0000F02D0000}"/>
    <cellStyle name="Normal 2 2 3 7 2 2 3 2 2" xfId="32220" xr:uid="{00000000-0005-0000-0000-0000F12D0000}"/>
    <cellStyle name="Normal 2 2 3 7 2 2 3 3" xfId="24074" xr:uid="{00000000-0005-0000-0000-0000F22D0000}"/>
    <cellStyle name="Normal 2 2 3 7 2 2 4" xfId="10625" xr:uid="{00000000-0005-0000-0000-0000F32D0000}"/>
    <cellStyle name="Normal 2 2 3 7 2 2 4 2" xfId="26921" xr:uid="{00000000-0005-0000-0000-0000F42D0000}"/>
    <cellStyle name="Normal 2 2 3 7 2 2 5" xfId="18775" xr:uid="{00000000-0005-0000-0000-0000F52D0000}"/>
    <cellStyle name="Normal 2 2 3 7 2 3" xfId="3765" xr:uid="{00000000-0005-0000-0000-0000F62D0000}"/>
    <cellStyle name="Normal 2 2 3 7 2 3 2" xfId="11911" xr:uid="{00000000-0005-0000-0000-0000F72D0000}"/>
    <cellStyle name="Normal 2 2 3 7 2 3 2 2" xfId="28207" xr:uid="{00000000-0005-0000-0000-0000F82D0000}"/>
    <cellStyle name="Normal 2 2 3 7 2 3 3" xfId="20061" xr:uid="{00000000-0005-0000-0000-0000F92D0000}"/>
    <cellStyle name="Normal 2 2 3 7 2 4" xfId="6368" xr:uid="{00000000-0005-0000-0000-0000FA2D0000}"/>
    <cellStyle name="Normal 2 2 3 7 2 4 2" xfId="14514" xr:uid="{00000000-0005-0000-0000-0000FB2D0000}"/>
    <cellStyle name="Normal 2 2 3 7 2 4 2 2" xfId="30810" xr:uid="{00000000-0005-0000-0000-0000FC2D0000}"/>
    <cellStyle name="Normal 2 2 3 7 2 4 3" xfId="22664" xr:uid="{00000000-0005-0000-0000-0000FD2D0000}"/>
    <cellStyle name="Normal 2 2 3 7 2 5" xfId="9215" xr:uid="{00000000-0005-0000-0000-0000FE2D0000}"/>
    <cellStyle name="Normal 2 2 3 7 2 5 2" xfId="25511" xr:uid="{00000000-0005-0000-0000-0000FF2D0000}"/>
    <cellStyle name="Normal 2 2 3 7 2 6" xfId="17365" xr:uid="{00000000-0005-0000-0000-0000002E0000}"/>
    <cellStyle name="Normal 2 2 3 7 3" xfId="1774" xr:uid="{00000000-0005-0000-0000-0000012E0000}"/>
    <cellStyle name="Normal 2 2 3 7 3 2" xfId="4374" xr:uid="{00000000-0005-0000-0000-0000022E0000}"/>
    <cellStyle name="Normal 2 2 3 7 3 2 2" xfId="12520" xr:uid="{00000000-0005-0000-0000-0000032E0000}"/>
    <cellStyle name="Normal 2 2 3 7 3 2 2 2" xfId="28816" xr:uid="{00000000-0005-0000-0000-0000042E0000}"/>
    <cellStyle name="Normal 2 2 3 7 3 2 3" xfId="20670" xr:uid="{00000000-0005-0000-0000-0000052E0000}"/>
    <cellStyle name="Normal 2 2 3 7 3 3" xfId="7073" xr:uid="{00000000-0005-0000-0000-0000062E0000}"/>
    <cellStyle name="Normal 2 2 3 7 3 3 2" xfId="15219" xr:uid="{00000000-0005-0000-0000-0000072E0000}"/>
    <cellStyle name="Normal 2 2 3 7 3 3 2 2" xfId="31515" xr:uid="{00000000-0005-0000-0000-0000082E0000}"/>
    <cellStyle name="Normal 2 2 3 7 3 3 3" xfId="23369" xr:uid="{00000000-0005-0000-0000-0000092E0000}"/>
    <cellStyle name="Normal 2 2 3 7 3 4" xfId="9920" xr:uid="{00000000-0005-0000-0000-00000A2E0000}"/>
    <cellStyle name="Normal 2 2 3 7 3 4 2" xfId="26216" xr:uid="{00000000-0005-0000-0000-00000B2E0000}"/>
    <cellStyle name="Normal 2 2 3 7 3 5" xfId="18070" xr:uid="{00000000-0005-0000-0000-00000C2E0000}"/>
    <cellStyle name="Normal 2 2 3 7 4" xfId="3156" xr:uid="{00000000-0005-0000-0000-00000D2E0000}"/>
    <cellStyle name="Normal 2 2 3 7 4 2" xfId="11302" xr:uid="{00000000-0005-0000-0000-00000E2E0000}"/>
    <cellStyle name="Normal 2 2 3 7 4 2 2" xfId="27598" xr:uid="{00000000-0005-0000-0000-00000F2E0000}"/>
    <cellStyle name="Normal 2 2 3 7 4 3" xfId="19452" xr:uid="{00000000-0005-0000-0000-0000102E0000}"/>
    <cellStyle name="Normal 2 2 3 7 5" xfId="5663" xr:uid="{00000000-0005-0000-0000-0000112E0000}"/>
    <cellStyle name="Normal 2 2 3 7 5 2" xfId="13809" xr:uid="{00000000-0005-0000-0000-0000122E0000}"/>
    <cellStyle name="Normal 2 2 3 7 5 2 2" xfId="30105" xr:uid="{00000000-0005-0000-0000-0000132E0000}"/>
    <cellStyle name="Normal 2 2 3 7 5 3" xfId="21959" xr:uid="{00000000-0005-0000-0000-0000142E0000}"/>
    <cellStyle name="Normal 2 2 3 7 6" xfId="8510" xr:uid="{00000000-0005-0000-0000-0000152E0000}"/>
    <cellStyle name="Normal 2 2 3 7 6 2" xfId="24806" xr:uid="{00000000-0005-0000-0000-0000162E0000}"/>
    <cellStyle name="Normal 2 2 3 7 7" xfId="16660" xr:uid="{00000000-0005-0000-0000-0000172E0000}"/>
    <cellStyle name="Normal 2 2 3 8" xfId="725" xr:uid="{00000000-0005-0000-0000-0000182E0000}"/>
    <cellStyle name="Normal 2 2 3 8 2" xfId="2135" xr:uid="{00000000-0005-0000-0000-0000192E0000}"/>
    <cellStyle name="Normal 2 2 3 8 2 2" xfId="4687" xr:uid="{00000000-0005-0000-0000-00001A2E0000}"/>
    <cellStyle name="Normal 2 2 3 8 2 2 2" xfId="12833" xr:uid="{00000000-0005-0000-0000-00001B2E0000}"/>
    <cellStyle name="Normal 2 2 3 8 2 2 2 2" xfId="29129" xr:uid="{00000000-0005-0000-0000-00001C2E0000}"/>
    <cellStyle name="Normal 2 2 3 8 2 2 3" xfId="20983" xr:uid="{00000000-0005-0000-0000-00001D2E0000}"/>
    <cellStyle name="Normal 2 2 3 8 2 3" xfId="7434" xr:uid="{00000000-0005-0000-0000-00001E2E0000}"/>
    <cellStyle name="Normal 2 2 3 8 2 3 2" xfId="15580" xr:uid="{00000000-0005-0000-0000-00001F2E0000}"/>
    <cellStyle name="Normal 2 2 3 8 2 3 2 2" xfId="31876" xr:uid="{00000000-0005-0000-0000-0000202E0000}"/>
    <cellStyle name="Normal 2 2 3 8 2 3 3" xfId="23730" xr:uid="{00000000-0005-0000-0000-0000212E0000}"/>
    <cellStyle name="Normal 2 2 3 8 2 4" xfId="10281" xr:uid="{00000000-0005-0000-0000-0000222E0000}"/>
    <cellStyle name="Normal 2 2 3 8 2 4 2" xfId="26577" xr:uid="{00000000-0005-0000-0000-0000232E0000}"/>
    <cellStyle name="Normal 2 2 3 8 2 5" xfId="18431" xr:uid="{00000000-0005-0000-0000-0000242E0000}"/>
    <cellStyle name="Normal 2 2 3 8 3" xfId="3469" xr:uid="{00000000-0005-0000-0000-0000252E0000}"/>
    <cellStyle name="Normal 2 2 3 8 3 2" xfId="11615" xr:uid="{00000000-0005-0000-0000-0000262E0000}"/>
    <cellStyle name="Normal 2 2 3 8 3 2 2" xfId="27911" xr:uid="{00000000-0005-0000-0000-0000272E0000}"/>
    <cellStyle name="Normal 2 2 3 8 3 3" xfId="19765" xr:uid="{00000000-0005-0000-0000-0000282E0000}"/>
    <cellStyle name="Normal 2 2 3 8 4" xfId="6024" xr:uid="{00000000-0005-0000-0000-0000292E0000}"/>
    <cellStyle name="Normal 2 2 3 8 4 2" xfId="14170" xr:uid="{00000000-0005-0000-0000-00002A2E0000}"/>
    <cellStyle name="Normal 2 2 3 8 4 2 2" xfId="30466" xr:uid="{00000000-0005-0000-0000-00002B2E0000}"/>
    <cellStyle name="Normal 2 2 3 8 4 3" xfId="22320" xr:uid="{00000000-0005-0000-0000-00002C2E0000}"/>
    <cellStyle name="Normal 2 2 3 8 5" xfId="8871" xr:uid="{00000000-0005-0000-0000-00002D2E0000}"/>
    <cellStyle name="Normal 2 2 3 8 5 2" xfId="25167" xr:uid="{00000000-0005-0000-0000-00002E2E0000}"/>
    <cellStyle name="Normal 2 2 3 8 6" xfId="17021" xr:uid="{00000000-0005-0000-0000-00002F2E0000}"/>
    <cellStyle name="Normal 2 2 3 9" xfId="1430" xr:uid="{00000000-0005-0000-0000-0000302E0000}"/>
    <cellStyle name="Normal 2 2 3 9 2" xfId="4078" xr:uid="{00000000-0005-0000-0000-0000312E0000}"/>
    <cellStyle name="Normal 2 2 3 9 2 2" xfId="12224" xr:uid="{00000000-0005-0000-0000-0000322E0000}"/>
    <cellStyle name="Normal 2 2 3 9 2 2 2" xfId="28520" xr:uid="{00000000-0005-0000-0000-0000332E0000}"/>
    <cellStyle name="Normal 2 2 3 9 2 3" xfId="20374" xr:uid="{00000000-0005-0000-0000-0000342E0000}"/>
    <cellStyle name="Normal 2 2 3 9 3" xfId="6729" xr:uid="{00000000-0005-0000-0000-0000352E0000}"/>
    <cellStyle name="Normal 2 2 3 9 3 2" xfId="14875" xr:uid="{00000000-0005-0000-0000-0000362E0000}"/>
    <cellStyle name="Normal 2 2 3 9 3 2 2" xfId="31171" xr:uid="{00000000-0005-0000-0000-0000372E0000}"/>
    <cellStyle name="Normal 2 2 3 9 3 3" xfId="23025" xr:uid="{00000000-0005-0000-0000-0000382E0000}"/>
    <cellStyle name="Normal 2 2 3 9 4" xfId="9576" xr:uid="{00000000-0005-0000-0000-0000392E0000}"/>
    <cellStyle name="Normal 2 2 3 9 4 2" xfId="25872" xr:uid="{00000000-0005-0000-0000-00003A2E0000}"/>
    <cellStyle name="Normal 2 2 3 9 5" xfId="17726" xr:uid="{00000000-0005-0000-0000-00003B2E0000}"/>
    <cellStyle name="Normal 2 2 4" xfId="30" xr:uid="{00000000-0005-0000-0000-00003C2E0000}"/>
    <cellStyle name="Normal 2 2 4 10" xfId="5330" xr:uid="{00000000-0005-0000-0000-00003D2E0000}"/>
    <cellStyle name="Normal 2 2 4 10 2" xfId="13476" xr:uid="{00000000-0005-0000-0000-00003E2E0000}"/>
    <cellStyle name="Normal 2 2 4 10 2 2" xfId="29772" xr:uid="{00000000-0005-0000-0000-00003F2E0000}"/>
    <cellStyle name="Normal 2 2 4 10 3" xfId="21626" xr:uid="{00000000-0005-0000-0000-0000402E0000}"/>
    <cellStyle name="Normal 2 2 4 11" xfId="8177" xr:uid="{00000000-0005-0000-0000-0000412E0000}"/>
    <cellStyle name="Normal 2 2 4 11 2" xfId="24473" xr:uid="{00000000-0005-0000-0000-0000422E0000}"/>
    <cellStyle name="Normal 2 2 4 12" xfId="16327" xr:uid="{00000000-0005-0000-0000-0000432E0000}"/>
    <cellStyle name="Normal 2 2 4 2" xfId="74" xr:uid="{00000000-0005-0000-0000-0000442E0000}"/>
    <cellStyle name="Normal 2 2 4 2 10" xfId="8221" xr:uid="{00000000-0005-0000-0000-0000452E0000}"/>
    <cellStyle name="Normal 2 2 4 2 10 2" xfId="24517" xr:uid="{00000000-0005-0000-0000-0000462E0000}"/>
    <cellStyle name="Normal 2 2 4 2 11" xfId="16371" xr:uid="{00000000-0005-0000-0000-0000472E0000}"/>
    <cellStyle name="Normal 2 2 4 2 2" xfId="164" xr:uid="{00000000-0005-0000-0000-0000482E0000}"/>
    <cellStyle name="Normal 2 2 4 2 2 2" xfId="508" xr:uid="{00000000-0005-0000-0000-0000492E0000}"/>
    <cellStyle name="Normal 2 2 4 2 2 2 2" xfId="1214" xr:uid="{00000000-0005-0000-0000-00004A2E0000}"/>
    <cellStyle name="Normal 2 2 4 2 2 2 2 2" xfId="2624" xr:uid="{00000000-0005-0000-0000-00004B2E0000}"/>
    <cellStyle name="Normal 2 2 4 2 2 2 2 2 2" xfId="5102" xr:uid="{00000000-0005-0000-0000-00004C2E0000}"/>
    <cellStyle name="Normal 2 2 4 2 2 2 2 2 2 2" xfId="13248" xr:uid="{00000000-0005-0000-0000-00004D2E0000}"/>
    <cellStyle name="Normal 2 2 4 2 2 2 2 2 2 2 2" xfId="29544" xr:uid="{00000000-0005-0000-0000-00004E2E0000}"/>
    <cellStyle name="Normal 2 2 4 2 2 2 2 2 2 3" xfId="21398" xr:uid="{00000000-0005-0000-0000-00004F2E0000}"/>
    <cellStyle name="Normal 2 2 4 2 2 2 2 2 3" xfId="7923" xr:uid="{00000000-0005-0000-0000-0000502E0000}"/>
    <cellStyle name="Normal 2 2 4 2 2 2 2 2 3 2" xfId="16069" xr:uid="{00000000-0005-0000-0000-0000512E0000}"/>
    <cellStyle name="Normal 2 2 4 2 2 2 2 2 3 2 2" xfId="32365" xr:uid="{00000000-0005-0000-0000-0000522E0000}"/>
    <cellStyle name="Normal 2 2 4 2 2 2 2 2 3 3" xfId="24219" xr:uid="{00000000-0005-0000-0000-0000532E0000}"/>
    <cellStyle name="Normal 2 2 4 2 2 2 2 2 4" xfId="10770" xr:uid="{00000000-0005-0000-0000-0000542E0000}"/>
    <cellStyle name="Normal 2 2 4 2 2 2 2 2 4 2" xfId="27066" xr:uid="{00000000-0005-0000-0000-0000552E0000}"/>
    <cellStyle name="Normal 2 2 4 2 2 2 2 2 5" xfId="18920" xr:uid="{00000000-0005-0000-0000-0000562E0000}"/>
    <cellStyle name="Normal 2 2 4 2 2 2 2 3" xfId="3884" xr:uid="{00000000-0005-0000-0000-0000572E0000}"/>
    <cellStyle name="Normal 2 2 4 2 2 2 2 3 2" xfId="12030" xr:uid="{00000000-0005-0000-0000-0000582E0000}"/>
    <cellStyle name="Normal 2 2 4 2 2 2 2 3 2 2" xfId="28326" xr:uid="{00000000-0005-0000-0000-0000592E0000}"/>
    <cellStyle name="Normal 2 2 4 2 2 2 2 3 3" xfId="20180" xr:uid="{00000000-0005-0000-0000-00005A2E0000}"/>
    <cellStyle name="Normal 2 2 4 2 2 2 2 4" xfId="6513" xr:uid="{00000000-0005-0000-0000-00005B2E0000}"/>
    <cellStyle name="Normal 2 2 4 2 2 2 2 4 2" xfId="14659" xr:uid="{00000000-0005-0000-0000-00005C2E0000}"/>
    <cellStyle name="Normal 2 2 4 2 2 2 2 4 2 2" xfId="30955" xr:uid="{00000000-0005-0000-0000-00005D2E0000}"/>
    <cellStyle name="Normal 2 2 4 2 2 2 2 4 3" xfId="22809" xr:uid="{00000000-0005-0000-0000-00005E2E0000}"/>
    <cellStyle name="Normal 2 2 4 2 2 2 2 5" xfId="9360" xr:uid="{00000000-0005-0000-0000-00005F2E0000}"/>
    <cellStyle name="Normal 2 2 4 2 2 2 2 5 2" xfId="25656" xr:uid="{00000000-0005-0000-0000-0000602E0000}"/>
    <cellStyle name="Normal 2 2 4 2 2 2 2 6" xfId="17510" xr:uid="{00000000-0005-0000-0000-0000612E0000}"/>
    <cellStyle name="Normal 2 2 4 2 2 2 3" xfId="1919" xr:uid="{00000000-0005-0000-0000-0000622E0000}"/>
    <cellStyle name="Normal 2 2 4 2 2 2 3 2" xfId="4493" xr:uid="{00000000-0005-0000-0000-0000632E0000}"/>
    <cellStyle name="Normal 2 2 4 2 2 2 3 2 2" xfId="12639" xr:uid="{00000000-0005-0000-0000-0000642E0000}"/>
    <cellStyle name="Normal 2 2 4 2 2 2 3 2 2 2" xfId="28935" xr:uid="{00000000-0005-0000-0000-0000652E0000}"/>
    <cellStyle name="Normal 2 2 4 2 2 2 3 2 3" xfId="20789" xr:uid="{00000000-0005-0000-0000-0000662E0000}"/>
    <cellStyle name="Normal 2 2 4 2 2 2 3 3" xfId="7218" xr:uid="{00000000-0005-0000-0000-0000672E0000}"/>
    <cellStyle name="Normal 2 2 4 2 2 2 3 3 2" xfId="15364" xr:uid="{00000000-0005-0000-0000-0000682E0000}"/>
    <cellStyle name="Normal 2 2 4 2 2 2 3 3 2 2" xfId="31660" xr:uid="{00000000-0005-0000-0000-0000692E0000}"/>
    <cellStyle name="Normal 2 2 4 2 2 2 3 3 3" xfId="23514" xr:uid="{00000000-0005-0000-0000-00006A2E0000}"/>
    <cellStyle name="Normal 2 2 4 2 2 2 3 4" xfId="10065" xr:uid="{00000000-0005-0000-0000-00006B2E0000}"/>
    <cellStyle name="Normal 2 2 4 2 2 2 3 4 2" xfId="26361" xr:uid="{00000000-0005-0000-0000-00006C2E0000}"/>
    <cellStyle name="Normal 2 2 4 2 2 2 3 5" xfId="18215" xr:uid="{00000000-0005-0000-0000-00006D2E0000}"/>
    <cellStyle name="Normal 2 2 4 2 2 2 4" xfId="3275" xr:uid="{00000000-0005-0000-0000-00006E2E0000}"/>
    <cellStyle name="Normal 2 2 4 2 2 2 4 2" xfId="11421" xr:uid="{00000000-0005-0000-0000-00006F2E0000}"/>
    <cellStyle name="Normal 2 2 4 2 2 2 4 2 2" xfId="27717" xr:uid="{00000000-0005-0000-0000-0000702E0000}"/>
    <cellStyle name="Normal 2 2 4 2 2 2 4 3" xfId="19571" xr:uid="{00000000-0005-0000-0000-0000712E0000}"/>
    <cellStyle name="Normal 2 2 4 2 2 2 5" xfId="5808" xr:uid="{00000000-0005-0000-0000-0000722E0000}"/>
    <cellStyle name="Normal 2 2 4 2 2 2 5 2" xfId="13954" xr:uid="{00000000-0005-0000-0000-0000732E0000}"/>
    <cellStyle name="Normal 2 2 4 2 2 2 5 2 2" xfId="30250" xr:uid="{00000000-0005-0000-0000-0000742E0000}"/>
    <cellStyle name="Normal 2 2 4 2 2 2 5 3" xfId="22104" xr:uid="{00000000-0005-0000-0000-0000752E0000}"/>
    <cellStyle name="Normal 2 2 4 2 2 2 6" xfId="8655" xr:uid="{00000000-0005-0000-0000-0000762E0000}"/>
    <cellStyle name="Normal 2 2 4 2 2 2 6 2" xfId="24951" xr:uid="{00000000-0005-0000-0000-0000772E0000}"/>
    <cellStyle name="Normal 2 2 4 2 2 2 7" xfId="16805" xr:uid="{00000000-0005-0000-0000-0000782E0000}"/>
    <cellStyle name="Normal 2 2 4 2 2 3" xfId="870" xr:uid="{00000000-0005-0000-0000-0000792E0000}"/>
    <cellStyle name="Normal 2 2 4 2 2 3 2" xfId="2280" xr:uid="{00000000-0005-0000-0000-00007A2E0000}"/>
    <cellStyle name="Normal 2 2 4 2 2 3 2 2" xfId="4806" xr:uid="{00000000-0005-0000-0000-00007B2E0000}"/>
    <cellStyle name="Normal 2 2 4 2 2 3 2 2 2" xfId="12952" xr:uid="{00000000-0005-0000-0000-00007C2E0000}"/>
    <cellStyle name="Normal 2 2 4 2 2 3 2 2 2 2" xfId="29248" xr:uid="{00000000-0005-0000-0000-00007D2E0000}"/>
    <cellStyle name="Normal 2 2 4 2 2 3 2 2 3" xfId="21102" xr:uid="{00000000-0005-0000-0000-00007E2E0000}"/>
    <cellStyle name="Normal 2 2 4 2 2 3 2 3" xfId="7579" xr:uid="{00000000-0005-0000-0000-00007F2E0000}"/>
    <cellStyle name="Normal 2 2 4 2 2 3 2 3 2" xfId="15725" xr:uid="{00000000-0005-0000-0000-0000802E0000}"/>
    <cellStyle name="Normal 2 2 4 2 2 3 2 3 2 2" xfId="32021" xr:uid="{00000000-0005-0000-0000-0000812E0000}"/>
    <cellStyle name="Normal 2 2 4 2 2 3 2 3 3" xfId="23875" xr:uid="{00000000-0005-0000-0000-0000822E0000}"/>
    <cellStyle name="Normal 2 2 4 2 2 3 2 4" xfId="10426" xr:uid="{00000000-0005-0000-0000-0000832E0000}"/>
    <cellStyle name="Normal 2 2 4 2 2 3 2 4 2" xfId="26722" xr:uid="{00000000-0005-0000-0000-0000842E0000}"/>
    <cellStyle name="Normal 2 2 4 2 2 3 2 5" xfId="18576" xr:uid="{00000000-0005-0000-0000-0000852E0000}"/>
    <cellStyle name="Normal 2 2 4 2 2 3 3" xfId="3588" xr:uid="{00000000-0005-0000-0000-0000862E0000}"/>
    <cellStyle name="Normal 2 2 4 2 2 3 3 2" xfId="11734" xr:uid="{00000000-0005-0000-0000-0000872E0000}"/>
    <cellStyle name="Normal 2 2 4 2 2 3 3 2 2" xfId="28030" xr:uid="{00000000-0005-0000-0000-0000882E0000}"/>
    <cellStyle name="Normal 2 2 4 2 2 3 3 3" xfId="19884" xr:uid="{00000000-0005-0000-0000-0000892E0000}"/>
    <cellStyle name="Normal 2 2 4 2 2 3 4" xfId="6169" xr:uid="{00000000-0005-0000-0000-00008A2E0000}"/>
    <cellStyle name="Normal 2 2 4 2 2 3 4 2" xfId="14315" xr:uid="{00000000-0005-0000-0000-00008B2E0000}"/>
    <cellStyle name="Normal 2 2 4 2 2 3 4 2 2" xfId="30611" xr:uid="{00000000-0005-0000-0000-00008C2E0000}"/>
    <cellStyle name="Normal 2 2 4 2 2 3 4 3" xfId="22465" xr:uid="{00000000-0005-0000-0000-00008D2E0000}"/>
    <cellStyle name="Normal 2 2 4 2 2 3 5" xfId="9016" xr:uid="{00000000-0005-0000-0000-00008E2E0000}"/>
    <cellStyle name="Normal 2 2 4 2 2 3 5 2" xfId="25312" xr:uid="{00000000-0005-0000-0000-00008F2E0000}"/>
    <cellStyle name="Normal 2 2 4 2 2 3 6" xfId="17166" xr:uid="{00000000-0005-0000-0000-0000902E0000}"/>
    <cellStyle name="Normal 2 2 4 2 2 4" xfId="1575" xr:uid="{00000000-0005-0000-0000-0000912E0000}"/>
    <cellStyle name="Normal 2 2 4 2 2 4 2" xfId="4197" xr:uid="{00000000-0005-0000-0000-0000922E0000}"/>
    <cellStyle name="Normal 2 2 4 2 2 4 2 2" xfId="12343" xr:uid="{00000000-0005-0000-0000-0000932E0000}"/>
    <cellStyle name="Normal 2 2 4 2 2 4 2 2 2" xfId="28639" xr:uid="{00000000-0005-0000-0000-0000942E0000}"/>
    <cellStyle name="Normal 2 2 4 2 2 4 2 3" xfId="20493" xr:uid="{00000000-0005-0000-0000-0000952E0000}"/>
    <cellStyle name="Normal 2 2 4 2 2 4 3" xfId="6874" xr:uid="{00000000-0005-0000-0000-0000962E0000}"/>
    <cellStyle name="Normal 2 2 4 2 2 4 3 2" xfId="15020" xr:uid="{00000000-0005-0000-0000-0000972E0000}"/>
    <cellStyle name="Normal 2 2 4 2 2 4 3 2 2" xfId="31316" xr:uid="{00000000-0005-0000-0000-0000982E0000}"/>
    <cellStyle name="Normal 2 2 4 2 2 4 3 3" xfId="23170" xr:uid="{00000000-0005-0000-0000-0000992E0000}"/>
    <cellStyle name="Normal 2 2 4 2 2 4 4" xfId="9721" xr:uid="{00000000-0005-0000-0000-00009A2E0000}"/>
    <cellStyle name="Normal 2 2 4 2 2 4 4 2" xfId="26017" xr:uid="{00000000-0005-0000-0000-00009B2E0000}"/>
    <cellStyle name="Normal 2 2 4 2 2 4 5" xfId="17871" xr:uid="{00000000-0005-0000-0000-00009C2E0000}"/>
    <cellStyle name="Normal 2 2 4 2 2 5" xfId="2979" xr:uid="{00000000-0005-0000-0000-00009D2E0000}"/>
    <cellStyle name="Normal 2 2 4 2 2 5 2" xfId="11125" xr:uid="{00000000-0005-0000-0000-00009E2E0000}"/>
    <cellStyle name="Normal 2 2 4 2 2 5 2 2" xfId="27421" xr:uid="{00000000-0005-0000-0000-00009F2E0000}"/>
    <cellStyle name="Normal 2 2 4 2 2 5 3" xfId="19275" xr:uid="{00000000-0005-0000-0000-0000A02E0000}"/>
    <cellStyle name="Normal 2 2 4 2 2 6" xfId="5464" xr:uid="{00000000-0005-0000-0000-0000A12E0000}"/>
    <cellStyle name="Normal 2 2 4 2 2 6 2" xfId="13610" xr:uid="{00000000-0005-0000-0000-0000A22E0000}"/>
    <cellStyle name="Normal 2 2 4 2 2 6 2 2" xfId="29906" xr:uid="{00000000-0005-0000-0000-0000A32E0000}"/>
    <cellStyle name="Normal 2 2 4 2 2 6 3" xfId="21760" xr:uid="{00000000-0005-0000-0000-0000A42E0000}"/>
    <cellStyle name="Normal 2 2 4 2 2 7" xfId="8311" xr:uid="{00000000-0005-0000-0000-0000A52E0000}"/>
    <cellStyle name="Normal 2 2 4 2 2 7 2" xfId="24607" xr:uid="{00000000-0005-0000-0000-0000A62E0000}"/>
    <cellStyle name="Normal 2 2 4 2 2 8" xfId="16461" xr:uid="{00000000-0005-0000-0000-0000A72E0000}"/>
    <cellStyle name="Normal 2 2 4 2 3" xfId="242" xr:uid="{00000000-0005-0000-0000-0000A82E0000}"/>
    <cellStyle name="Normal 2 2 4 2 3 2" xfId="586" xr:uid="{00000000-0005-0000-0000-0000A92E0000}"/>
    <cellStyle name="Normal 2 2 4 2 3 2 2" xfId="1292" xr:uid="{00000000-0005-0000-0000-0000AA2E0000}"/>
    <cellStyle name="Normal 2 2 4 2 3 2 2 2" xfId="2702" xr:uid="{00000000-0005-0000-0000-0000AB2E0000}"/>
    <cellStyle name="Normal 2 2 4 2 3 2 2 2 2" xfId="5176" xr:uid="{00000000-0005-0000-0000-0000AC2E0000}"/>
    <cellStyle name="Normal 2 2 4 2 3 2 2 2 2 2" xfId="13322" xr:uid="{00000000-0005-0000-0000-0000AD2E0000}"/>
    <cellStyle name="Normal 2 2 4 2 3 2 2 2 2 2 2" xfId="29618" xr:uid="{00000000-0005-0000-0000-0000AE2E0000}"/>
    <cellStyle name="Normal 2 2 4 2 3 2 2 2 2 3" xfId="21472" xr:uid="{00000000-0005-0000-0000-0000AF2E0000}"/>
    <cellStyle name="Normal 2 2 4 2 3 2 2 2 3" xfId="8001" xr:uid="{00000000-0005-0000-0000-0000B02E0000}"/>
    <cellStyle name="Normal 2 2 4 2 3 2 2 2 3 2" xfId="16147" xr:uid="{00000000-0005-0000-0000-0000B12E0000}"/>
    <cellStyle name="Normal 2 2 4 2 3 2 2 2 3 2 2" xfId="32443" xr:uid="{00000000-0005-0000-0000-0000B22E0000}"/>
    <cellStyle name="Normal 2 2 4 2 3 2 2 2 3 3" xfId="24297" xr:uid="{00000000-0005-0000-0000-0000B32E0000}"/>
    <cellStyle name="Normal 2 2 4 2 3 2 2 2 4" xfId="10848" xr:uid="{00000000-0005-0000-0000-0000B42E0000}"/>
    <cellStyle name="Normal 2 2 4 2 3 2 2 2 4 2" xfId="27144" xr:uid="{00000000-0005-0000-0000-0000B52E0000}"/>
    <cellStyle name="Normal 2 2 4 2 3 2 2 2 5" xfId="18998" xr:uid="{00000000-0005-0000-0000-0000B62E0000}"/>
    <cellStyle name="Normal 2 2 4 2 3 2 2 3" xfId="3958" xr:uid="{00000000-0005-0000-0000-0000B72E0000}"/>
    <cellStyle name="Normal 2 2 4 2 3 2 2 3 2" xfId="12104" xr:uid="{00000000-0005-0000-0000-0000B82E0000}"/>
    <cellStyle name="Normal 2 2 4 2 3 2 2 3 2 2" xfId="28400" xr:uid="{00000000-0005-0000-0000-0000B92E0000}"/>
    <cellStyle name="Normal 2 2 4 2 3 2 2 3 3" xfId="20254" xr:uid="{00000000-0005-0000-0000-0000BA2E0000}"/>
    <cellStyle name="Normal 2 2 4 2 3 2 2 4" xfId="6591" xr:uid="{00000000-0005-0000-0000-0000BB2E0000}"/>
    <cellStyle name="Normal 2 2 4 2 3 2 2 4 2" xfId="14737" xr:uid="{00000000-0005-0000-0000-0000BC2E0000}"/>
    <cellStyle name="Normal 2 2 4 2 3 2 2 4 2 2" xfId="31033" xr:uid="{00000000-0005-0000-0000-0000BD2E0000}"/>
    <cellStyle name="Normal 2 2 4 2 3 2 2 4 3" xfId="22887" xr:uid="{00000000-0005-0000-0000-0000BE2E0000}"/>
    <cellStyle name="Normal 2 2 4 2 3 2 2 5" xfId="9438" xr:uid="{00000000-0005-0000-0000-0000BF2E0000}"/>
    <cellStyle name="Normal 2 2 4 2 3 2 2 5 2" xfId="25734" xr:uid="{00000000-0005-0000-0000-0000C02E0000}"/>
    <cellStyle name="Normal 2 2 4 2 3 2 2 6" xfId="17588" xr:uid="{00000000-0005-0000-0000-0000C12E0000}"/>
    <cellStyle name="Normal 2 2 4 2 3 2 3" xfId="1997" xr:uid="{00000000-0005-0000-0000-0000C22E0000}"/>
    <cellStyle name="Normal 2 2 4 2 3 2 3 2" xfId="4567" xr:uid="{00000000-0005-0000-0000-0000C32E0000}"/>
    <cellStyle name="Normal 2 2 4 2 3 2 3 2 2" xfId="12713" xr:uid="{00000000-0005-0000-0000-0000C42E0000}"/>
    <cellStyle name="Normal 2 2 4 2 3 2 3 2 2 2" xfId="29009" xr:uid="{00000000-0005-0000-0000-0000C52E0000}"/>
    <cellStyle name="Normal 2 2 4 2 3 2 3 2 3" xfId="20863" xr:uid="{00000000-0005-0000-0000-0000C62E0000}"/>
    <cellStyle name="Normal 2 2 4 2 3 2 3 3" xfId="7296" xr:uid="{00000000-0005-0000-0000-0000C72E0000}"/>
    <cellStyle name="Normal 2 2 4 2 3 2 3 3 2" xfId="15442" xr:uid="{00000000-0005-0000-0000-0000C82E0000}"/>
    <cellStyle name="Normal 2 2 4 2 3 2 3 3 2 2" xfId="31738" xr:uid="{00000000-0005-0000-0000-0000C92E0000}"/>
    <cellStyle name="Normal 2 2 4 2 3 2 3 3 3" xfId="23592" xr:uid="{00000000-0005-0000-0000-0000CA2E0000}"/>
    <cellStyle name="Normal 2 2 4 2 3 2 3 4" xfId="10143" xr:uid="{00000000-0005-0000-0000-0000CB2E0000}"/>
    <cellStyle name="Normal 2 2 4 2 3 2 3 4 2" xfId="26439" xr:uid="{00000000-0005-0000-0000-0000CC2E0000}"/>
    <cellStyle name="Normal 2 2 4 2 3 2 3 5" xfId="18293" xr:uid="{00000000-0005-0000-0000-0000CD2E0000}"/>
    <cellStyle name="Normal 2 2 4 2 3 2 4" xfId="3349" xr:uid="{00000000-0005-0000-0000-0000CE2E0000}"/>
    <cellStyle name="Normal 2 2 4 2 3 2 4 2" xfId="11495" xr:uid="{00000000-0005-0000-0000-0000CF2E0000}"/>
    <cellStyle name="Normal 2 2 4 2 3 2 4 2 2" xfId="27791" xr:uid="{00000000-0005-0000-0000-0000D02E0000}"/>
    <cellStyle name="Normal 2 2 4 2 3 2 4 3" xfId="19645" xr:uid="{00000000-0005-0000-0000-0000D12E0000}"/>
    <cellStyle name="Normal 2 2 4 2 3 2 5" xfId="5886" xr:uid="{00000000-0005-0000-0000-0000D22E0000}"/>
    <cellStyle name="Normal 2 2 4 2 3 2 5 2" xfId="14032" xr:uid="{00000000-0005-0000-0000-0000D32E0000}"/>
    <cellStyle name="Normal 2 2 4 2 3 2 5 2 2" xfId="30328" xr:uid="{00000000-0005-0000-0000-0000D42E0000}"/>
    <cellStyle name="Normal 2 2 4 2 3 2 5 3" xfId="22182" xr:uid="{00000000-0005-0000-0000-0000D52E0000}"/>
    <cellStyle name="Normal 2 2 4 2 3 2 6" xfId="8733" xr:uid="{00000000-0005-0000-0000-0000D62E0000}"/>
    <cellStyle name="Normal 2 2 4 2 3 2 6 2" xfId="25029" xr:uid="{00000000-0005-0000-0000-0000D72E0000}"/>
    <cellStyle name="Normal 2 2 4 2 3 2 7" xfId="16883" xr:uid="{00000000-0005-0000-0000-0000D82E0000}"/>
    <cellStyle name="Normal 2 2 4 2 3 3" xfId="948" xr:uid="{00000000-0005-0000-0000-0000D92E0000}"/>
    <cellStyle name="Normal 2 2 4 2 3 3 2" xfId="2358" xr:uid="{00000000-0005-0000-0000-0000DA2E0000}"/>
    <cellStyle name="Normal 2 2 4 2 3 3 2 2" xfId="4880" xr:uid="{00000000-0005-0000-0000-0000DB2E0000}"/>
    <cellStyle name="Normal 2 2 4 2 3 3 2 2 2" xfId="13026" xr:uid="{00000000-0005-0000-0000-0000DC2E0000}"/>
    <cellStyle name="Normal 2 2 4 2 3 3 2 2 2 2" xfId="29322" xr:uid="{00000000-0005-0000-0000-0000DD2E0000}"/>
    <cellStyle name="Normal 2 2 4 2 3 3 2 2 3" xfId="21176" xr:uid="{00000000-0005-0000-0000-0000DE2E0000}"/>
    <cellStyle name="Normal 2 2 4 2 3 3 2 3" xfId="7657" xr:uid="{00000000-0005-0000-0000-0000DF2E0000}"/>
    <cellStyle name="Normal 2 2 4 2 3 3 2 3 2" xfId="15803" xr:uid="{00000000-0005-0000-0000-0000E02E0000}"/>
    <cellStyle name="Normal 2 2 4 2 3 3 2 3 2 2" xfId="32099" xr:uid="{00000000-0005-0000-0000-0000E12E0000}"/>
    <cellStyle name="Normal 2 2 4 2 3 3 2 3 3" xfId="23953" xr:uid="{00000000-0005-0000-0000-0000E22E0000}"/>
    <cellStyle name="Normal 2 2 4 2 3 3 2 4" xfId="10504" xr:uid="{00000000-0005-0000-0000-0000E32E0000}"/>
    <cellStyle name="Normal 2 2 4 2 3 3 2 4 2" xfId="26800" xr:uid="{00000000-0005-0000-0000-0000E42E0000}"/>
    <cellStyle name="Normal 2 2 4 2 3 3 2 5" xfId="18654" xr:uid="{00000000-0005-0000-0000-0000E52E0000}"/>
    <cellStyle name="Normal 2 2 4 2 3 3 3" xfId="3662" xr:uid="{00000000-0005-0000-0000-0000E62E0000}"/>
    <cellStyle name="Normal 2 2 4 2 3 3 3 2" xfId="11808" xr:uid="{00000000-0005-0000-0000-0000E72E0000}"/>
    <cellStyle name="Normal 2 2 4 2 3 3 3 2 2" xfId="28104" xr:uid="{00000000-0005-0000-0000-0000E82E0000}"/>
    <cellStyle name="Normal 2 2 4 2 3 3 3 3" xfId="19958" xr:uid="{00000000-0005-0000-0000-0000E92E0000}"/>
    <cellStyle name="Normal 2 2 4 2 3 3 4" xfId="6247" xr:uid="{00000000-0005-0000-0000-0000EA2E0000}"/>
    <cellStyle name="Normal 2 2 4 2 3 3 4 2" xfId="14393" xr:uid="{00000000-0005-0000-0000-0000EB2E0000}"/>
    <cellStyle name="Normal 2 2 4 2 3 3 4 2 2" xfId="30689" xr:uid="{00000000-0005-0000-0000-0000EC2E0000}"/>
    <cellStyle name="Normal 2 2 4 2 3 3 4 3" xfId="22543" xr:uid="{00000000-0005-0000-0000-0000ED2E0000}"/>
    <cellStyle name="Normal 2 2 4 2 3 3 5" xfId="9094" xr:uid="{00000000-0005-0000-0000-0000EE2E0000}"/>
    <cellStyle name="Normal 2 2 4 2 3 3 5 2" xfId="25390" xr:uid="{00000000-0005-0000-0000-0000EF2E0000}"/>
    <cellStyle name="Normal 2 2 4 2 3 3 6" xfId="17244" xr:uid="{00000000-0005-0000-0000-0000F02E0000}"/>
    <cellStyle name="Normal 2 2 4 2 3 4" xfId="1653" xr:uid="{00000000-0005-0000-0000-0000F12E0000}"/>
    <cellStyle name="Normal 2 2 4 2 3 4 2" xfId="4271" xr:uid="{00000000-0005-0000-0000-0000F22E0000}"/>
    <cellStyle name="Normal 2 2 4 2 3 4 2 2" xfId="12417" xr:uid="{00000000-0005-0000-0000-0000F32E0000}"/>
    <cellStyle name="Normal 2 2 4 2 3 4 2 2 2" xfId="28713" xr:uid="{00000000-0005-0000-0000-0000F42E0000}"/>
    <cellStyle name="Normal 2 2 4 2 3 4 2 3" xfId="20567" xr:uid="{00000000-0005-0000-0000-0000F52E0000}"/>
    <cellStyle name="Normal 2 2 4 2 3 4 3" xfId="6952" xr:uid="{00000000-0005-0000-0000-0000F62E0000}"/>
    <cellStyle name="Normal 2 2 4 2 3 4 3 2" xfId="15098" xr:uid="{00000000-0005-0000-0000-0000F72E0000}"/>
    <cellStyle name="Normal 2 2 4 2 3 4 3 2 2" xfId="31394" xr:uid="{00000000-0005-0000-0000-0000F82E0000}"/>
    <cellStyle name="Normal 2 2 4 2 3 4 3 3" xfId="23248" xr:uid="{00000000-0005-0000-0000-0000F92E0000}"/>
    <cellStyle name="Normal 2 2 4 2 3 4 4" xfId="9799" xr:uid="{00000000-0005-0000-0000-0000FA2E0000}"/>
    <cellStyle name="Normal 2 2 4 2 3 4 4 2" xfId="26095" xr:uid="{00000000-0005-0000-0000-0000FB2E0000}"/>
    <cellStyle name="Normal 2 2 4 2 3 4 5" xfId="17949" xr:uid="{00000000-0005-0000-0000-0000FC2E0000}"/>
    <cellStyle name="Normal 2 2 4 2 3 5" xfId="3053" xr:uid="{00000000-0005-0000-0000-0000FD2E0000}"/>
    <cellStyle name="Normal 2 2 4 2 3 5 2" xfId="11199" xr:uid="{00000000-0005-0000-0000-0000FE2E0000}"/>
    <cellStyle name="Normal 2 2 4 2 3 5 2 2" xfId="27495" xr:uid="{00000000-0005-0000-0000-0000FF2E0000}"/>
    <cellStyle name="Normal 2 2 4 2 3 5 3" xfId="19349" xr:uid="{00000000-0005-0000-0000-0000002F0000}"/>
    <cellStyle name="Normal 2 2 4 2 3 6" xfId="5542" xr:uid="{00000000-0005-0000-0000-0000012F0000}"/>
    <cellStyle name="Normal 2 2 4 2 3 6 2" xfId="13688" xr:uid="{00000000-0005-0000-0000-0000022F0000}"/>
    <cellStyle name="Normal 2 2 4 2 3 6 2 2" xfId="29984" xr:uid="{00000000-0005-0000-0000-0000032F0000}"/>
    <cellStyle name="Normal 2 2 4 2 3 6 3" xfId="21838" xr:uid="{00000000-0005-0000-0000-0000042F0000}"/>
    <cellStyle name="Normal 2 2 4 2 3 7" xfId="8389" xr:uid="{00000000-0005-0000-0000-0000052F0000}"/>
    <cellStyle name="Normal 2 2 4 2 3 7 2" xfId="24685" xr:uid="{00000000-0005-0000-0000-0000062F0000}"/>
    <cellStyle name="Normal 2 2 4 2 3 8" xfId="16539" xr:uid="{00000000-0005-0000-0000-0000072F0000}"/>
    <cellStyle name="Normal 2 2 4 2 4" xfId="328" xr:uid="{00000000-0005-0000-0000-0000082F0000}"/>
    <cellStyle name="Normal 2 2 4 2 4 2" xfId="672" xr:uid="{00000000-0005-0000-0000-0000092F0000}"/>
    <cellStyle name="Normal 2 2 4 2 4 2 2" xfId="1378" xr:uid="{00000000-0005-0000-0000-00000A2F0000}"/>
    <cellStyle name="Normal 2 2 4 2 4 2 2 2" xfId="2788" xr:uid="{00000000-0005-0000-0000-00000B2F0000}"/>
    <cellStyle name="Normal 2 2 4 2 4 2 2 2 2" xfId="5250" xr:uid="{00000000-0005-0000-0000-00000C2F0000}"/>
    <cellStyle name="Normal 2 2 4 2 4 2 2 2 2 2" xfId="13396" xr:uid="{00000000-0005-0000-0000-00000D2F0000}"/>
    <cellStyle name="Normal 2 2 4 2 4 2 2 2 2 2 2" xfId="29692" xr:uid="{00000000-0005-0000-0000-00000E2F0000}"/>
    <cellStyle name="Normal 2 2 4 2 4 2 2 2 2 3" xfId="21546" xr:uid="{00000000-0005-0000-0000-00000F2F0000}"/>
    <cellStyle name="Normal 2 2 4 2 4 2 2 2 3" xfId="8087" xr:uid="{00000000-0005-0000-0000-0000102F0000}"/>
    <cellStyle name="Normal 2 2 4 2 4 2 2 2 3 2" xfId="16233" xr:uid="{00000000-0005-0000-0000-0000112F0000}"/>
    <cellStyle name="Normal 2 2 4 2 4 2 2 2 3 2 2" xfId="32529" xr:uid="{00000000-0005-0000-0000-0000122F0000}"/>
    <cellStyle name="Normal 2 2 4 2 4 2 2 2 3 3" xfId="24383" xr:uid="{00000000-0005-0000-0000-0000132F0000}"/>
    <cellStyle name="Normal 2 2 4 2 4 2 2 2 4" xfId="10934" xr:uid="{00000000-0005-0000-0000-0000142F0000}"/>
    <cellStyle name="Normal 2 2 4 2 4 2 2 2 4 2" xfId="27230" xr:uid="{00000000-0005-0000-0000-0000152F0000}"/>
    <cellStyle name="Normal 2 2 4 2 4 2 2 2 5" xfId="19084" xr:uid="{00000000-0005-0000-0000-0000162F0000}"/>
    <cellStyle name="Normal 2 2 4 2 4 2 2 3" xfId="4032" xr:uid="{00000000-0005-0000-0000-0000172F0000}"/>
    <cellStyle name="Normal 2 2 4 2 4 2 2 3 2" xfId="12178" xr:uid="{00000000-0005-0000-0000-0000182F0000}"/>
    <cellStyle name="Normal 2 2 4 2 4 2 2 3 2 2" xfId="28474" xr:uid="{00000000-0005-0000-0000-0000192F0000}"/>
    <cellStyle name="Normal 2 2 4 2 4 2 2 3 3" xfId="20328" xr:uid="{00000000-0005-0000-0000-00001A2F0000}"/>
    <cellStyle name="Normal 2 2 4 2 4 2 2 4" xfId="6677" xr:uid="{00000000-0005-0000-0000-00001B2F0000}"/>
    <cellStyle name="Normal 2 2 4 2 4 2 2 4 2" xfId="14823" xr:uid="{00000000-0005-0000-0000-00001C2F0000}"/>
    <cellStyle name="Normal 2 2 4 2 4 2 2 4 2 2" xfId="31119" xr:uid="{00000000-0005-0000-0000-00001D2F0000}"/>
    <cellStyle name="Normal 2 2 4 2 4 2 2 4 3" xfId="22973" xr:uid="{00000000-0005-0000-0000-00001E2F0000}"/>
    <cellStyle name="Normal 2 2 4 2 4 2 2 5" xfId="9524" xr:uid="{00000000-0005-0000-0000-00001F2F0000}"/>
    <cellStyle name="Normal 2 2 4 2 4 2 2 5 2" xfId="25820" xr:uid="{00000000-0005-0000-0000-0000202F0000}"/>
    <cellStyle name="Normal 2 2 4 2 4 2 2 6" xfId="17674" xr:uid="{00000000-0005-0000-0000-0000212F0000}"/>
    <cellStyle name="Normal 2 2 4 2 4 2 3" xfId="2083" xr:uid="{00000000-0005-0000-0000-0000222F0000}"/>
    <cellStyle name="Normal 2 2 4 2 4 2 3 2" xfId="4641" xr:uid="{00000000-0005-0000-0000-0000232F0000}"/>
    <cellStyle name="Normal 2 2 4 2 4 2 3 2 2" xfId="12787" xr:uid="{00000000-0005-0000-0000-0000242F0000}"/>
    <cellStyle name="Normal 2 2 4 2 4 2 3 2 2 2" xfId="29083" xr:uid="{00000000-0005-0000-0000-0000252F0000}"/>
    <cellStyle name="Normal 2 2 4 2 4 2 3 2 3" xfId="20937" xr:uid="{00000000-0005-0000-0000-0000262F0000}"/>
    <cellStyle name="Normal 2 2 4 2 4 2 3 3" xfId="7382" xr:uid="{00000000-0005-0000-0000-0000272F0000}"/>
    <cellStyle name="Normal 2 2 4 2 4 2 3 3 2" xfId="15528" xr:uid="{00000000-0005-0000-0000-0000282F0000}"/>
    <cellStyle name="Normal 2 2 4 2 4 2 3 3 2 2" xfId="31824" xr:uid="{00000000-0005-0000-0000-0000292F0000}"/>
    <cellStyle name="Normal 2 2 4 2 4 2 3 3 3" xfId="23678" xr:uid="{00000000-0005-0000-0000-00002A2F0000}"/>
    <cellStyle name="Normal 2 2 4 2 4 2 3 4" xfId="10229" xr:uid="{00000000-0005-0000-0000-00002B2F0000}"/>
    <cellStyle name="Normal 2 2 4 2 4 2 3 4 2" xfId="26525" xr:uid="{00000000-0005-0000-0000-00002C2F0000}"/>
    <cellStyle name="Normal 2 2 4 2 4 2 3 5" xfId="18379" xr:uid="{00000000-0005-0000-0000-00002D2F0000}"/>
    <cellStyle name="Normal 2 2 4 2 4 2 4" xfId="3423" xr:uid="{00000000-0005-0000-0000-00002E2F0000}"/>
    <cellStyle name="Normal 2 2 4 2 4 2 4 2" xfId="11569" xr:uid="{00000000-0005-0000-0000-00002F2F0000}"/>
    <cellStyle name="Normal 2 2 4 2 4 2 4 2 2" xfId="27865" xr:uid="{00000000-0005-0000-0000-0000302F0000}"/>
    <cellStyle name="Normal 2 2 4 2 4 2 4 3" xfId="19719" xr:uid="{00000000-0005-0000-0000-0000312F0000}"/>
    <cellStyle name="Normal 2 2 4 2 4 2 5" xfId="5972" xr:uid="{00000000-0005-0000-0000-0000322F0000}"/>
    <cellStyle name="Normal 2 2 4 2 4 2 5 2" xfId="14118" xr:uid="{00000000-0005-0000-0000-0000332F0000}"/>
    <cellStyle name="Normal 2 2 4 2 4 2 5 2 2" xfId="30414" xr:uid="{00000000-0005-0000-0000-0000342F0000}"/>
    <cellStyle name="Normal 2 2 4 2 4 2 5 3" xfId="22268" xr:uid="{00000000-0005-0000-0000-0000352F0000}"/>
    <cellStyle name="Normal 2 2 4 2 4 2 6" xfId="8819" xr:uid="{00000000-0005-0000-0000-0000362F0000}"/>
    <cellStyle name="Normal 2 2 4 2 4 2 6 2" xfId="25115" xr:uid="{00000000-0005-0000-0000-0000372F0000}"/>
    <cellStyle name="Normal 2 2 4 2 4 2 7" xfId="16969" xr:uid="{00000000-0005-0000-0000-0000382F0000}"/>
    <cellStyle name="Normal 2 2 4 2 4 3" xfId="1034" xr:uid="{00000000-0005-0000-0000-0000392F0000}"/>
    <cellStyle name="Normal 2 2 4 2 4 3 2" xfId="2444" xr:uid="{00000000-0005-0000-0000-00003A2F0000}"/>
    <cellStyle name="Normal 2 2 4 2 4 3 2 2" xfId="4954" xr:uid="{00000000-0005-0000-0000-00003B2F0000}"/>
    <cellStyle name="Normal 2 2 4 2 4 3 2 2 2" xfId="13100" xr:uid="{00000000-0005-0000-0000-00003C2F0000}"/>
    <cellStyle name="Normal 2 2 4 2 4 3 2 2 2 2" xfId="29396" xr:uid="{00000000-0005-0000-0000-00003D2F0000}"/>
    <cellStyle name="Normal 2 2 4 2 4 3 2 2 3" xfId="21250" xr:uid="{00000000-0005-0000-0000-00003E2F0000}"/>
    <cellStyle name="Normal 2 2 4 2 4 3 2 3" xfId="7743" xr:uid="{00000000-0005-0000-0000-00003F2F0000}"/>
    <cellStyle name="Normal 2 2 4 2 4 3 2 3 2" xfId="15889" xr:uid="{00000000-0005-0000-0000-0000402F0000}"/>
    <cellStyle name="Normal 2 2 4 2 4 3 2 3 2 2" xfId="32185" xr:uid="{00000000-0005-0000-0000-0000412F0000}"/>
    <cellStyle name="Normal 2 2 4 2 4 3 2 3 3" xfId="24039" xr:uid="{00000000-0005-0000-0000-0000422F0000}"/>
    <cellStyle name="Normal 2 2 4 2 4 3 2 4" xfId="10590" xr:uid="{00000000-0005-0000-0000-0000432F0000}"/>
    <cellStyle name="Normal 2 2 4 2 4 3 2 4 2" xfId="26886" xr:uid="{00000000-0005-0000-0000-0000442F0000}"/>
    <cellStyle name="Normal 2 2 4 2 4 3 2 5" xfId="18740" xr:uid="{00000000-0005-0000-0000-0000452F0000}"/>
    <cellStyle name="Normal 2 2 4 2 4 3 3" xfId="3736" xr:uid="{00000000-0005-0000-0000-0000462F0000}"/>
    <cellStyle name="Normal 2 2 4 2 4 3 3 2" xfId="11882" xr:uid="{00000000-0005-0000-0000-0000472F0000}"/>
    <cellStyle name="Normal 2 2 4 2 4 3 3 2 2" xfId="28178" xr:uid="{00000000-0005-0000-0000-0000482F0000}"/>
    <cellStyle name="Normal 2 2 4 2 4 3 3 3" xfId="20032" xr:uid="{00000000-0005-0000-0000-0000492F0000}"/>
    <cellStyle name="Normal 2 2 4 2 4 3 4" xfId="6333" xr:uid="{00000000-0005-0000-0000-00004A2F0000}"/>
    <cellStyle name="Normal 2 2 4 2 4 3 4 2" xfId="14479" xr:uid="{00000000-0005-0000-0000-00004B2F0000}"/>
    <cellStyle name="Normal 2 2 4 2 4 3 4 2 2" xfId="30775" xr:uid="{00000000-0005-0000-0000-00004C2F0000}"/>
    <cellStyle name="Normal 2 2 4 2 4 3 4 3" xfId="22629" xr:uid="{00000000-0005-0000-0000-00004D2F0000}"/>
    <cellStyle name="Normal 2 2 4 2 4 3 5" xfId="9180" xr:uid="{00000000-0005-0000-0000-00004E2F0000}"/>
    <cellStyle name="Normal 2 2 4 2 4 3 5 2" xfId="25476" xr:uid="{00000000-0005-0000-0000-00004F2F0000}"/>
    <cellStyle name="Normal 2 2 4 2 4 3 6" xfId="17330" xr:uid="{00000000-0005-0000-0000-0000502F0000}"/>
    <cellStyle name="Normal 2 2 4 2 4 4" xfId="1739" xr:uid="{00000000-0005-0000-0000-0000512F0000}"/>
    <cellStyle name="Normal 2 2 4 2 4 4 2" xfId="4345" xr:uid="{00000000-0005-0000-0000-0000522F0000}"/>
    <cellStyle name="Normal 2 2 4 2 4 4 2 2" xfId="12491" xr:uid="{00000000-0005-0000-0000-0000532F0000}"/>
    <cellStyle name="Normal 2 2 4 2 4 4 2 2 2" xfId="28787" xr:uid="{00000000-0005-0000-0000-0000542F0000}"/>
    <cellStyle name="Normal 2 2 4 2 4 4 2 3" xfId="20641" xr:uid="{00000000-0005-0000-0000-0000552F0000}"/>
    <cellStyle name="Normal 2 2 4 2 4 4 3" xfId="7038" xr:uid="{00000000-0005-0000-0000-0000562F0000}"/>
    <cellStyle name="Normal 2 2 4 2 4 4 3 2" xfId="15184" xr:uid="{00000000-0005-0000-0000-0000572F0000}"/>
    <cellStyle name="Normal 2 2 4 2 4 4 3 2 2" xfId="31480" xr:uid="{00000000-0005-0000-0000-0000582F0000}"/>
    <cellStyle name="Normal 2 2 4 2 4 4 3 3" xfId="23334" xr:uid="{00000000-0005-0000-0000-0000592F0000}"/>
    <cellStyle name="Normal 2 2 4 2 4 4 4" xfId="9885" xr:uid="{00000000-0005-0000-0000-00005A2F0000}"/>
    <cellStyle name="Normal 2 2 4 2 4 4 4 2" xfId="26181" xr:uid="{00000000-0005-0000-0000-00005B2F0000}"/>
    <cellStyle name="Normal 2 2 4 2 4 4 5" xfId="18035" xr:uid="{00000000-0005-0000-0000-00005C2F0000}"/>
    <cellStyle name="Normal 2 2 4 2 4 5" xfId="3127" xr:uid="{00000000-0005-0000-0000-00005D2F0000}"/>
    <cellStyle name="Normal 2 2 4 2 4 5 2" xfId="11273" xr:uid="{00000000-0005-0000-0000-00005E2F0000}"/>
    <cellStyle name="Normal 2 2 4 2 4 5 2 2" xfId="27569" xr:uid="{00000000-0005-0000-0000-00005F2F0000}"/>
    <cellStyle name="Normal 2 2 4 2 4 5 3" xfId="19423" xr:uid="{00000000-0005-0000-0000-0000602F0000}"/>
    <cellStyle name="Normal 2 2 4 2 4 6" xfId="5628" xr:uid="{00000000-0005-0000-0000-0000612F0000}"/>
    <cellStyle name="Normal 2 2 4 2 4 6 2" xfId="13774" xr:uid="{00000000-0005-0000-0000-0000622F0000}"/>
    <cellStyle name="Normal 2 2 4 2 4 6 2 2" xfId="30070" xr:uid="{00000000-0005-0000-0000-0000632F0000}"/>
    <cellStyle name="Normal 2 2 4 2 4 6 3" xfId="21924" xr:uid="{00000000-0005-0000-0000-0000642F0000}"/>
    <cellStyle name="Normal 2 2 4 2 4 7" xfId="8475" xr:uid="{00000000-0005-0000-0000-0000652F0000}"/>
    <cellStyle name="Normal 2 2 4 2 4 7 2" xfId="24771" xr:uid="{00000000-0005-0000-0000-0000662F0000}"/>
    <cellStyle name="Normal 2 2 4 2 4 8" xfId="16625" xr:uid="{00000000-0005-0000-0000-0000672F0000}"/>
    <cellStyle name="Normal 2 2 4 2 5" xfId="418" xr:uid="{00000000-0005-0000-0000-0000682F0000}"/>
    <cellStyle name="Normal 2 2 4 2 5 2" xfId="1124" xr:uid="{00000000-0005-0000-0000-0000692F0000}"/>
    <cellStyle name="Normal 2 2 4 2 5 2 2" xfId="2534" xr:uid="{00000000-0005-0000-0000-00006A2F0000}"/>
    <cellStyle name="Normal 2 2 4 2 5 2 2 2" xfId="5028" xr:uid="{00000000-0005-0000-0000-00006B2F0000}"/>
    <cellStyle name="Normal 2 2 4 2 5 2 2 2 2" xfId="13174" xr:uid="{00000000-0005-0000-0000-00006C2F0000}"/>
    <cellStyle name="Normal 2 2 4 2 5 2 2 2 2 2" xfId="29470" xr:uid="{00000000-0005-0000-0000-00006D2F0000}"/>
    <cellStyle name="Normal 2 2 4 2 5 2 2 2 3" xfId="21324" xr:uid="{00000000-0005-0000-0000-00006E2F0000}"/>
    <cellStyle name="Normal 2 2 4 2 5 2 2 3" xfId="7833" xr:uid="{00000000-0005-0000-0000-00006F2F0000}"/>
    <cellStyle name="Normal 2 2 4 2 5 2 2 3 2" xfId="15979" xr:uid="{00000000-0005-0000-0000-0000702F0000}"/>
    <cellStyle name="Normal 2 2 4 2 5 2 2 3 2 2" xfId="32275" xr:uid="{00000000-0005-0000-0000-0000712F0000}"/>
    <cellStyle name="Normal 2 2 4 2 5 2 2 3 3" xfId="24129" xr:uid="{00000000-0005-0000-0000-0000722F0000}"/>
    <cellStyle name="Normal 2 2 4 2 5 2 2 4" xfId="10680" xr:uid="{00000000-0005-0000-0000-0000732F0000}"/>
    <cellStyle name="Normal 2 2 4 2 5 2 2 4 2" xfId="26976" xr:uid="{00000000-0005-0000-0000-0000742F0000}"/>
    <cellStyle name="Normal 2 2 4 2 5 2 2 5" xfId="18830" xr:uid="{00000000-0005-0000-0000-0000752F0000}"/>
    <cellStyle name="Normal 2 2 4 2 5 2 3" xfId="3810" xr:uid="{00000000-0005-0000-0000-0000762F0000}"/>
    <cellStyle name="Normal 2 2 4 2 5 2 3 2" xfId="11956" xr:uid="{00000000-0005-0000-0000-0000772F0000}"/>
    <cellStyle name="Normal 2 2 4 2 5 2 3 2 2" xfId="28252" xr:uid="{00000000-0005-0000-0000-0000782F0000}"/>
    <cellStyle name="Normal 2 2 4 2 5 2 3 3" xfId="20106" xr:uid="{00000000-0005-0000-0000-0000792F0000}"/>
    <cellStyle name="Normal 2 2 4 2 5 2 4" xfId="6423" xr:uid="{00000000-0005-0000-0000-00007A2F0000}"/>
    <cellStyle name="Normal 2 2 4 2 5 2 4 2" xfId="14569" xr:uid="{00000000-0005-0000-0000-00007B2F0000}"/>
    <cellStyle name="Normal 2 2 4 2 5 2 4 2 2" xfId="30865" xr:uid="{00000000-0005-0000-0000-00007C2F0000}"/>
    <cellStyle name="Normal 2 2 4 2 5 2 4 3" xfId="22719" xr:uid="{00000000-0005-0000-0000-00007D2F0000}"/>
    <cellStyle name="Normal 2 2 4 2 5 2 5" xfId="9270" xr:uid="{00000000-0005-0000-0000-00007E2F0000}"/>
    <cellStyle name="Normal 2 2 4 2 5 2 5 2" xfId="25566" xr:uid="{00000000-0005-0000-0000-00007F2F0000}"/>
    <cellStyle name="Normal 2 2 4 2 5 2 6" xfId="17420" xr:uid="{00000000-0005-0000-0000-0000802F0000}"/>
    <cellStyle name="Normal 2 2 4 2 5 3" xfId="1829" xr:uid="{00000000-0005-0000-0000-0000812F0000}"/>
    <cellStyle name="Normal 2 2 4 2 5 3 2" xfId="4419" xr:uid="{00000000-0005-0000-0000-0000822F0000}"/>
    <cellStyle name="Normal 2 2 4 2 5 3 2 2" xfId="12565" xr:uid="{00000000-0005-0000-0000-0000832F0000}"/>
    <cellStyle name="Normal 2 2 4 2 5 3 2 2 2" xfId="28861" xr:uid="{00000000-0005-0000-0000-0000842F0000}"/>
    <cellStyle name="Normal 2 2 4 2 5 3 2 3" xfId="20715" xr:uid="{00000000-0005-0000-0000-0000852F0000}"/>
    <cellStyle name="Normal 2 2 4 2 5 3 3" xfId="7128" xr:uid="{00000000-0005-0000-0000-0000862F0000}"/>
    <cellStyle name="Normal 2 2 4 2 5 3 3 2" xfId="15274" xr:uid="{00000000-0005-0000-0000-0000872F0000}"/>
    <cellStyle name="Normal 2 2 4 2 5 3 3 2 2" xfId="31570" xr:uid="{00000000-0005-0000-0000-0000882F0000}"/>
    <cellStyle name="Normal 2 2 4 2 5 3 3 3" xfId="23424" xr:uid="{00000000-0005-0000-0000-0000892F0000}"/>
    <cellStyle name="Normal 2 2 4 2 5 3 4" xfId="9975" xr:uid="{00000000-0005-0000-0000-00008A2F0000}"/>
    <cellStyle name="Normal 2 2 4 2 5 3 4 2" xfId="26271" xr:uid="{00000000-0005-0000-0000-00008B2F0000}"/>
    <cellStyle name="Normal 2 2 4 2 5 3 5" xfId="18125" xr:uid="{00000000-0005-0000-0000-00008C2F0000}"/>
    <cellStyle name="Normal 2 2 4 2 5 4" xfId="3201" xr:uid="{00000000-0005-0000-0000-00008D2F0000}"/>
    <cellStyle name="Normal 2 2 4 2 5 4 2" xfId="11347" xr:uid="{00000000-0005-0000-0000-00008E2F0000}"/>
    <cellStyle name="Normal 2 2 4 2 5 4 2 2" xfId="27643" xr:uid="{00000000-0005-0000-0000-00008F2F0000}"/>
    <cellStyle name="Normal 2 2 4 2 5 4 3" xfId="19497" xr:uid="{00000000-0005-0000-0000-0000902F0000}"/>
    <cellStyle name="Normal 2 2 4 2 5 5" xfId="5718" xr:uid="{00000000-0005-0000-0000-0000912F0000}"/>
    <cellStyle name="Normal 2 2 4 2 5 5 2" xfId="13864" xr:uid="{00000000-0005-0000-0000-0000922F0000}"/>
    <cellStyle name="Normal 2 2 4 2 5 5 2 2" xfId="30160" xr:uid="{00000000-0005-0000-0000-0000932F0000}"/>
    <cellStyle name="Normal 2 2 4 2 5 5 3" xfId="22014" xr:uid="{00000000-0005-0000-0000-0000942F0000}"/>
    <cellStyle name="Normal 2 2 4 2 5 6" xfId="8565" xr:uid="{00000000-0005-0000-0000-0000952F0000}"/>
    <cellStyle name="Normal 2 2 4 2 5 6 2" xfId="24861" xr:uid="{00000000-0005-0000-0000-0000962F0000}"/>
    <cellStyle name="Normal 2 2 4 2 5 7" xfId="16715" xr:uid="{00000000-0005-0000-0000-0000972F0000}"/>
    <cellStyle name="Normal 2 2 4 2 6" xfId="780" xr:uid="{00000000-0005-0000-0000-0000982F0000}"/>
    <cellStyle name="Normal 2 2 4 2 6 2" xfId="2190" xr:uid="{00000000-0005-0000-0000-0000992F0000}"/>
    <cellStyle name="Normal 2 2 4 2 6 2 2" xfId="4732" xr:uid="{00000000-0005-0000-0000-00009A2F0000}"/>
    <cellStyle name="Normal 2 2 4 2 6 2 2 2" xfId="12878" xr:uid="{00000000-0005-0000-0000-00009B2F0000}"/>
    <cellStyle name="Normal 2 2 4 2 6 2 2 2 2" xfId="29174" xr:uid="{00000000-0005-0000-0000-00009C2F0000}"/>
    <cellStyle name="Normal 2 2 4 2 6 2 2 3" xfId="21028" xr:uid="{00000000-0005-0000-0000-00009D2F0000}"/>
    <cellStyle name="Normal 2 2 4 2 6 2 3" xfId="7489" xr:uid="{00000000-0005-0000-0000-00009E2F0000}"/>
    <cellStyle name="Normal 2 2 4 2 6 2 3 2" xfId="15635" xr:uid="{00000000-0005-0000-0000-00009F2F0000}"/>
    <cellStyle name="Normal 2 2 4 2 6 2 3 2 2" xfId="31931" xr:uid="{00000000-0005-0000-0000-0000A02F0000}"/>
    <cellStyle name="Normal 2 2 4 2 6 2 3 3" xfId="23785" xr:uid="{00000000-0005-0000-0000-0000A12F0000}"/>
    <cellStyle name="Normal 2 2 4 2 6 2 4" xfId="10336" xr:uid="{00000000-0005-0000-0000-0000A22F0000}"/>
    <cellStyle name="Normal 2 2 4 2 6 2 4 2" xfId="26632" xr:uid="{00000000-0005-0000-0000-0000A32F0000}"/>
    <cellStyle name="Normal 2 2 4 2 6 2 5" xfId="18486" xr:uid="{00000000-0005-0000-0000-0000A42F0000}"/>
    <cellStyle name="Normal 2 2 4 2 6 3" xfId="3514" xr:uid="{00000000-0005-0000-0000-0000A52F0000}"/>
    <cellStyle name="Normal 2 2 4 2 6 3 2" xfId="11660" xr:uid="{00000000-0005-0000-0000-0000A62F0000}"/>
    <cellStyle name="Normal 2 2 4 2 6 3 2 2" xfId="27956" xr:uid="{00000000-0005-0000-0000-0000A72F0000}"/>
    <cellStyle name="Normal 2 2 4 2 6 3 3" xfId="19810" xr:uid="{00000000-0005-0000-0000-0000A82F0000}"/>
    <cellStyle name="Normal 2 2 4 2 6 4" xfId="6079" xr:uid="{00000000-0005-0000-0000-0000A92F0000}"/>
    <cellStyle name="Normal 2 2 4 2 6 4 2" xfId="14225" xr:uid="{00000000-0005-0000-0000-0000AA2F0000}"/>
    <cellStyle name="Normal 2 2 4 2 6 4 2 2" xfId="30521" xr:uid="{00000000-0005-0000-0000-0000AB2F0000}"/>
    <cellStyle name="Normal 2 2 4 2 6 4 3" xfId="22375" xr:uid="{00000000-0005-0000-0000-0000AC2F0000}"/>
    <cellStyle name="Normal 2 2 4 2 6 5" xfId="8926" xr:uid="{00000000-0005-0000-0000-0000AD2F0000}"/>
    <cellStyle name="Normal 2 2 4 2 6 5 2" xfId="25222" xr:uid="{00000000-0005-0000-0000-0000AE2F0000}"/>
    <cellStyle name="Normal 2 2 4 2 6 6" xfId="17076" xr:uid="{00000000-0005-0000-0000-0000AF2F0000}"/>
    <cellStyle name="Normal 2 2 4 2 7" xfId="1485" xr:uid="{00000000-0005-0000-0000-0000B02F0000}"/>
    <cellStyle name="Normal 2 2 4 2 7 2" xfId="4123" xr:uid="{00000000-0005-0000-0000-0000B12F0000}"/>
    <cellStyle name="Normal 2 2 4 2 7 2 2" xfId="12269" xr:uid="{00000000-0005-0000-0000-0000B22F0000}"/>
    <cellStyle name="Normal 2 2 4 2 7 2 2 2" xfId="28565" xr:uid="{00000000-0005-0000-0000-0000B32F0000}"/>
    <cellStyle name="Normal 2 2 4 2 7 2 3" xfId="20419" xr:uid="{00000000-0005-0000-0000-0000B42F0000}"/>
    <cellStyle name="Normal 2 2 4 2 7 3" xfId="6784" xr:uid="{00000000-0005-0000-0000-0000B52F0000}"/>
    <cellStyle name="Normal 2 2 4 2 7 3 2" xfId="14930" xr:uid="{00000000-0005-0000-0000-0000B62F0000}"/>
    <cellStyle name="Normal 2 2 4 2 7 3 2 2" xfId="31226" xr:uid="{00000000-0005-0000-0000-0000B72F0000}"/>
    <cellStyle name="Normal 2 2 4 2 7 3 3" xfId="23080" xr:uid="{00000000-0005-0000-0000-0000B82F0000}"/>
    <cellStyle name="Normal 2 2 4 2 7 4" xfId="9631" xr:uid="{00000000-0005-0000-0000-0000B92F0000}"/>
    <cellStyle name="Normal 2 2 4 2 7 4 2" xfId="25927" xr:uid="{00000000-0005-0000-0000-0000BA2F0000}"/>
    <cellStyle name="Normal 2 2 4 2 7 5" xfId="17781" xr:uid="{00000000-0005-0000-0000-0000BB2F0000}"/>
    <cellStyle name="Normal 2 2 4 2 8" xfId="2905" xr:uid="{00000000-0005-0000-0000-0000BC2F0000}"/>
    <cellStyle name="Normal 2 2 4 2 8 2" xfId="11051" xr:uid="{00000000-0005-0000-0000-0000BD2F0000}"/>
    <cellStyle name="Normal 2 2 4 2 8 2 2" xfId="27347" xr:uid="{00000000-0005-0000-0000-0000BE2F0000}"/>
    <cellStyle name="Normal 2 2 4 2 8 3" xfId="19201" xr:uid="{00000000-0005-0000-0000-0000BF2F0000}"/>
    <cellStyle name="Normal 2 2 4 2 9" xfId="5374" xr:uid="{00000000-0005-0000-0000-0000C02F0000}"/>
    <cellStyle name="Normal 2 2 4 2 9 2" xfId="13520" xr:uid="{00000000-0005-0000-0000-0000C12F0000}"/>
    <cellStyle name="Normal 2 2 4 2 9 2 2" xfId="29816" xr:uid="{00000000-0005-0000-0000-0000C22F0000}"/>
    <cellStyle name="Normal 2 2 4 2 9 3" xfId="21670" xr:uid="{00000000-0005-0000-0000-0000C32F0000}"/>
    <cellStyle name="Normal 2 2 4 3" xfId="120" xr:uid="{00000000-0005-0000-0000-0000C42F0000}"/>
    <cellStyle name="Normal 2 2 4 3 2" xfId="464" xr:uid="{00000000-0005-0000-0000-0000C52F0000}"/>
    <cellStyle name="Normal 2 2 4 3 2 2" xfId="1170" xr:uid="{00000000-0005-0000-0000-0000C62F0000}"/>
    <cellStyle name="Normal 2 2 4 3 2 2 2" xfId="2580" xr:uid="{00000000-0005-0000-0000-0000C72F0000}"/>
    <cellStyle name="Normal 2 2 4 3 2 2 2 2" xfId="5066" xr:uid="{00000000-0005-0000-0000-0000C82F0000}"/>
    <cellStyle name="Normal 2 2 4 3 2 2 2 2 2" xfId="13212" xr:uid="{00000000-0005-0000-0000-0000C92F0000}"/>
    <cellStyle name="Normal 2 2 4 3 2 2 2 2 2 2" xfId="29508" xr:uid="{00000000-0005-0000-0000-0000CA2F0000}"/>
    <cellStyle name="Normal 2 2 4 3 2 2 2 2 3" xfId="21362" xr:uid="{00000000-0005-0000-0000-0000CB2F0000}"/>
    <cellStyle name="Normal 2 2 4 3 2 2 2 3" xfId="7879" xr:uid="{00000000-0005-0000-0000-0000CC2F0000}"/>
    <cellStyle name="Normal 2 2 4 3 2 2 2 3 2" xfId="16025" xr:uid="{00000000-0005-0000-0000-0000CD2F0000}"/>
    <cellStyle name="Normal 2 2 4 3 2 2 2 3 2 2" xfId="32321" xr:uid="{00000000-0005-0000-0000-0000CE2F0000}"/>
    <cellStyle name="Normal 2 2 4 3 2 2 2 3 3" xfId="24175" xr:uid="{00000000-0005-0000-0000-0000CF2F0000}"/>
    <cellStyle name="Normal 2 2 4 3 2 2 2 4" xfId="10726" xr:uid="{00000000-0005-0000-0000-0000D02F0000}"/>
    <cellStyle name="Normal 2 2 4 3 2 2 2 4 2" xfId="27022" xr:uid="{00000000-0005-0000-0000-0000D12F0000}"/>
    <cellStyle name="Normal 2 2 4 3 2 2 2 5" xfId="18876" xr:uid="{00000000-0005-0000-0000-0000D22F0000}"/>
    <cellStyle name="Normal 2 2 4 3 2 2 3" xfId="3848" xr:uid="{00000000-0005-0000-0000-0000D32F0000}"/>
    <cellStyle name="Normal 2 2 4 3 2 2 3 2" xfId="11994" xr:uid="{00000000-0005-0000-0000-0000D42F0000}"/>
    <cellStyle name="Normal 2 2 4 3 2 2 3 2 2" xfId="28290" xr:uid="{00000000-0005-0000-0000-0000D52F0000}"/>
    <cellStyle name="Normal 2 2 4 3 2 2 3 3" xfId="20144" xr:uid="{00000000-0005-0000-0000-0000D62F0000}"/>
    <cellStyle name="Normal 2 2 4 3 2 2 4" xfId="6469" xr:uid="{00000000-0005-0000-0000-0000D72F0000}"/>
    <cellStyle name="Normal 2 2 4 3 2 2 4 2" xfId="14615" xr:uid="{00000000-0005-0000-0000-0000D82F0000}"/>
    <cellStyle name="Normal 2 2 4 3 2 2 4 2 2" xfId="30911" xr:uid="{00000000-0005-0000-0000-0000D92F0000}"/>
    <cellStyle name="Normal 2 2 4 3 2 2 4 3" xfId="22765" xr:uid="{00000000-0005-0000-0000-0000DA2F0000}"/>
    <cellStyle name="Normal 2 2 4 3 2 2 5" xfId="9316" xr:uid="{00000000-0005-0000-0000-0000DB2F0000}"/>
    <cellStyle name="Normal 2 2 4 3 2 2 5 2" xfId="25612" xr:uid="{00000000-0005-0000-0000-0000DC2F0000}"/>
    <cellStyle name="Normal 2 2 4 3 2 2 6" xfId="17466" xr:uid="{00000000-0005-0000-0000-0000DD2F0000}"/>
    <cellStyle name="Normal 2 2 4 3 2 3" xfId="1875" xr:uid="{00000000-0005-0000-0000-0000DE2F0000}"/>
    <cellStyle name="Normal 2 2 4 3 2 3 2" xfId="4457" xr:uid="{00000000-0005-0000-0000-0000DF2F0000}"/>
    <cellStyle name="Normal 2 2 4 3 2 3 2 2" xfId="12603" xr:uid="{00000000-0005-0000-0000-0000E02F0000}"/>
    <cellStyle name="Normal 2 2 4 3 2 3 2 2 2" xfId="28899" xr:uid="{00000000-0005-0000-0000-0000E12F0000}"/>
    <cellStyle name="Normal 2 2 4 3 2 3 2 3" xfId="20753" xr:uid="{00000000-0005-0000-0000-0000E22F0000}"/>
    <cellStyle name="Normal 2 2 4 3 2 3 3" xfId="7174" xr:uid="{00000000-0005-0000-0000-0000E32F0000}"/>
    <cellStyle name="Normal 2 2 4 3 2 3 3 2" xfId="15320" xr:uid="{00000000-0005-0000-0000-0000E42F0000}"/>
    <cellStyle name="Normal 2 2 4 3 2 3 3 2 2" xfId="31616" xr:uid="{00000000-0005-0000-0000-0000E52F0000}"/>
    <cellStyle name="Normal 2 2 4 3 2 3 3 3" xfId="23470" xr:uid="{00000000-0005-0000-0000-0000E62F0000}"/>
    <cellStyle name="Normal 2 2 4 3 2 3 4" xfId="10021" xr:uid="{00000000-0005-0000-0000-0000E72F0000}"/>
    <cellStyle name="Normal 2 2 4 3 2 3 4 2" xfId="26317" xr:uid="{00000000-0005-0000-0000-0000E82F0000}"/>
    <cellStyle name="Normal 2 2 4 3 2 3 5" xfId="18171" xr:uid="{00000000-0005-0000-0000-0000E92F0000}"/>
    <cellStyle name="Normal 2 2 4 3 2 4" xfId="3239" xr:uid="{00000000-0005-0000-0000-0000EA2F0000}"/>
    <cellStyle name="Normal 2 2 4 3 2 4 2" xfId="11385" xr:uid="{00000000-0005-0000-0000-0000EB2F0000}"/>
    <cellStyle name="Normal 2 2 4 3 2 4 2 2" xfId="27681" xr:uid="{00000000-0005-0000-0000-0000EC2F0000}"/>
    <cellStyle name="Normal 2 2 4 3 2 4 3" xfId="19535" xr:uid="{00000000-0005-0000-0000-0000ED2F0000}"/>
    <cellStyle name="Normal 2 2 4 3 2 5" xfId="5764" xr:uid="{00000000-0005-0000-0000-0000EE2F0000}"/>
    <cellStyle name="Normal 2 2 4 3 2 5 2" xfId="13910" xr:uid="{00000000-0005-0000-0000-0000EF2F0000}"/>
    <cellStyle name="Normal 2 2 4 3 2 5 2 2" xfId="30206" xr:uid="{00000000-0005-0000-0000-0000F02F0000}"/>
    <cellStyle name="Normal 2 2 4 3 2 5 3" xfId="22060" xr:uid="{00000000-0005-0000-0000-0000F12F0000}"/>
    <cellStyle name="Normal 2 2 4 3 2 6" xfId="8611" xr:uid="{00000000-0005-0000-0000-0000F22F0000}"/>
    <cellStyle name="Normal 2 2 4 3 2 6 2" xfId="24907" xr:uid="{00000000-0005-0000-0000-0000F32F0000}"/>
    <cellStyle name="Normal 2 2 4 3 2 7" xfId="16761" xr:uid="{00000000-0005-0000-0000-0000F42F0000}"/>
    <cellStyle name="Normal 2 2 4 3 3" xfId="826" xr:uid="{00000000-0005-0000-0000-0000F52F0000}"/>
    <cellStyle name="Normal 2 2 4 3 3 2" xfId="2236" xr:uid="{00000000-0005-0000-0000-0000F62F0000}"/>
    <cellStyle name="Normal 2 2 4 3 3 2 2" xfId="4770" xr:uid="{00000000-0005-0000-0000-0000F72F0000}"/>
    <cellStyle name="Normal 2 2 4 3 3 2 2 2" xfId="12916" xr:uid="{00000000-0005-0000-0000-0000F82F0000}"/>
    <cellStyle name="Normal 2 2 4 3 3 2 2 2 2" xfId="29212" xr:uid="{00000000-0005-0000-0000-0000F92F0000}"/>
    <cellStyle name="Normal 2 2 4 3 3 2 2 3" xfId="21066" xr:uid="{00000000-0005-0000-0000-0000FA2F0000}"/>
    <cellStyle name="Normal 2 2 4 3 3 2 3" xfId="7535" xr:uid="{00000000-0005-0000-0000-0000FB2F0000}"/>
    <cellStyle name="Normal 2 2 4 3 3 2 3 2" xfId="15681" xr:uid="{00000000-0005-0000-0000-0000FC2F0000}"/>
    <cellStyle name="Normal 2 2 4 3 3 2 3 2 2" xfId="31977" xr:uid="{00000000-0005-0000-0000-0000FD2F0000}"/>
    <cellStyle name="Normal 2 2 4 3 3 2 3 3" xfId="23831" xr:uid="{00000000-0005-0000-0000-0000FE2F0000}"/>
    <cellStyle name="Normal 2 2 4 3 3 2 4" xfId="10382" xr:uid="{00000000-0005-0000-0000-0000FF2F0000}"/>
    <cellStyle name="Normal 2 2 4 3 3 2 4 2" xfId="26678" xr:uid="{00000000-0005-0000-0000-000000300000}"/>
    <cellStyle name="Normal 2 2 4 3 3 2 5" xfId="18532" xr:uid="{00000000-0005-0000-0000-000001300000}"/>
    <cellStyle name="Normal 2 2 4 3 3 3" xfId="3552" xr:uid="{00000000-0005-0000-0000-000002300000}"/>
    <cellStyle name="Normal 2 2 4 3 3 3 2" xfId="11698" xr:uid="{00000000-0005-0000-0000-000003300000}"/>
    <cellStyle name="Normal 2 2 4 3 3 3 2 2" xfId="27994" xr:uid="{00000000-0005-0000-0000-000004300000}"/>
    <cellStyle name="Normal 2 2 4 3 3 3 3" xfId="19848" xr:uid="{00000000-0005-0000-0000-000005300000}"/>
    <cellStyle name="Normal 2 2 4 3 3 4" xfId="6125" xr:uid="{00000000-0005-0000-0000-000006300000}"/>
    <cellStyle name="Normal 2 2 4 3 3 4 2" xfId="14271" xr:uid="{00000000-0005-0000-0000-000007300000}"/>
    <cellStyle name="Normal 2 2 4 3 3 4 2 2" xfId="30567" xr:uid="{00000000-0005-0000-0000-000008300000}"/>
    <cellStyle name="Normal 2 2 4 3 3 4 3" xfId="22421" xr:uid="{00000000-0005-0000-0000-000009300000}"/>
    <cellStyle name="Normal 2 2 4 3 3 5" xfId="8972" xr:uid="{00000000-0005-0000-0000-00000A300000}"/>
    <cellStyle name="Normal 2 2 4 3 3 5 2" xfId="25268" xr:uid="{00000000-0005-0000-0000-00000B300000}"/>
    <cellStyle name="Normal 2 2 4 3 3 6" xfId="17122" xr:uid="{00000000-0005-0000-0000-00000C300000}"/>
    <cellStyle name="Normal 2 2 4 3 4" xfId="1531" xr:uid="{00000000-0005-0000-0000-00000D300000}"/>
    <cellStyle name="Normal 2 2 4 3 4 2" xfId="4161" xr:uid="{00000000-0005-0000-0000-00000E300000}"/>
    <cellStyle name="Normal 2 2 4 3 4 2 2" xfId="12307" xr:uid="{00000000-0005-0000-0000-00000F300000}"/>
    <cellStyle name="Normal 2 2 4 3 4 2 2 2" xfId="28603" xr:uid="{00000000-0005-0000-0000-000010300000}"/>
    <cellStyle name="Normal 2 2 4 3 4 2 3" xfId="20457" xr:uid="{00000000-0005-0000-0000-000011300000}"/>
    <cellStyle name="Normal 2 2 4 3 4 3" xfId="6830" xr:uid="{00000000-0005-0000-0000-000012300000}"/>
    <cellStyle name="Normal 2 2 4 3 4 3 2" xfId="14976" xr:uid="{00000000-0005-0000-0000-000013300000}"/>
    <cellStyle name="Normal 2 2 4 3 4 3 2 2" xfId="31272" xr:uid="{00000000-0005-0000-0000-000014300000}"/>
    <cellStyle name="Normal 2 2 4 3 4 3 3" xfId="23126" xr:uid="{00000000-0005-0000-0000-000015300000}"/>
    <cellStyle name="Normal 2 2 4 3 4 4" xfId="9677" xr:uid="{00000000-0005-0000-0000-000016300000}"/>
    <cellStyle name="Normal 2 2 4 3 4 4 2" xfId="25973" xr:uid="{00000000-0005-0000-0000-000017300000}"/>
    <cellStyle name="Normal 2 2 4 3 4 5" xfId="17827" xr:uid="{00000000-0005-0000-0000-000018300000}"/>
    <cellStyle name="Normal 2 2 4 3 5" xfId="2943" xr:uid="{00000000-0005-0000-0000-000019300000}"/>
    <cellStyle name="Normal 2 2 4 3 5 2" xfId="11089" xr:uid="{00000000-0005-0000-0000-00001A300000}"/>
    <cellStyle name="Normal 2 2 4 3 5 2 2" xfId="27385" xr:uid="{00000000-0005-0000-0000-00001B300000}"/>
    <cellStyle name="Normal 2 2 4 3 5 3" xfId="19239" xr:uid="{00000000-0005-0000-0000-00001C300000}"/>
    <cellStyle name="Normal 2 2 4 3 6" xfId="5420" xr:uid="{00000000-0005-0000-0000-00001D300000}"/>
    <cellStyle name="Normal 2 2 4 3 6 2" xfId="13566" xr:uid="{00000000-0005-0000-0000-00001E300000}"/>
    <cellStyle name="Normal 2 2 4 3 6 2 2" xfId="29862" xr:uid="{00000000-0005-0000-0000-00001F300000}"/>
    <cellStyle name="Normal 2 2 4 3 6 3" xfId="21716" xr:uid="{00000000-0005-0000-0000-000020300000}"/>
    <cellStyle name="Normal 2 2 4 3 7" xfId="8267" xr:uid="{00000000-0005-0000-0000-000021300000}"/>
    <cellStyle name="Normal 2 2 4 3 7 2" xfId="24563" xr:uid="{00000000-0005-0000-0000-000022300000}"/>
    <cellStyle name="Normal 2 2 4 3 8" xfId="16417" xr:uid="{00000000-0005-0000-0000-000023300000}"/>
    <cellStyle name="Normal 2 2 4 4" xfId="206" xr:uid="{00000000-0005-0000-0000-000024300000}"/>
    <cellStyle name="Normal 2 2 4 4 2" xfId="550" xr:uid="{00000000-0005-0000-0000-000025300000}"/>
    <cellStyle name="Normal 2 2 4 4 2 2" xfId="1256" xr:uid="{00000000-0005-0000-0000-000026300000}"/>
    <cellStyle name="Normal 2 2 4 4 2 2 2" xfId="2666" xr:uid="{00000000-0005-0000-0000-000027300000}"/>
    <cellStyle name="Normal 2 2 4 4 2 2 2 2" xfId="5140" xr:uid="{00000000-0005-0000-0000-000028300000}"/>
    <cellStyle name="Normal 2 2 4 4 2 2 2 2 2" xfId="13286" xr:uid="{00000000-0005-0000-0000-000029300000}"/>
    <cellStyle name="Normal 2 2 4 4 2 2 2 2 2 2" xfId="29582" xr:uid="{00000000-0005-0000-0000-00002A300000}"/>
    <cellStyle name="Normal 2 2 4 4 2 2 2 2 3" xfId="21436" xr:uid="{00000000-0005-0000-0000-00002B300000}"/>
    <cellStyle name="Normal 2 2 4 4 2 2 2 3" xfId="7965" xr:uid="{00000000-0005-0000-0000-00002C300000}"/>
    <cellStyle name="Normal 2 2 4 4 2 2 2 3 2" xfId="16111" xr:uid="{00000000-0005-0000-0000-00002D300000}"/>
    <cellStyle name="Normal 2 2 4 4 2 2 2 3 2 2" xfId="32407" xr:uid="{00000000-0005-0000-0000-00002E300000}"/>
    <cellStyle name="Normal 2 2 4 4 2 2 2 3 3" xfId="24261" xr:uid="{00000000-0005-0000-0000-00002F300000}"/>
    <cellStyle name="Normal 2 2 4 4 2 2 2 4" xfId="10812" xr:uid="{00000000-0005-0000-0000-000030300000}"/>
    <cellStyle name="Normal 2 2 4 4 2 2 2 4 2" xfId="27108" xr:uid="{00000000-0005-0000-0000-000031300000}"/>
    <cellStyle name="Normal 2 2 4 4 2 2 2 5" xfId="18962" xr:uid="{00000000-0005-0000-0000-000032300000}"/>
    <cellStyle name="Normal 2 2 4 4 2 2 3" xfId="3922" xr:uid="{00000000-0005-0000-0000-000033300000}"/>
    <cellStyle name="Normal 2 2 4 4 2 2 3 2" xfId="12068" xr:uid="{00000000-0005-0000-0000-000034300000}"/>
    <cellStyle name="Normal 2 2 4 4 2 2 3 2 2" xfId="28364" xr:uid="{00000000-0005-0000-0000-000035300000}"/>
    <cellStyle name="Normal 2 2 4 4 2 2 3 3" xfId="20218" xr:uid="{00000000-0005-0000-0000-000036300000}"/>
    <cellStyle name="Normal 2 2 4 4 2 2 4" xfId="6555" xr:uid="{00000000-0005-0000-0000-000037300000}"/>
    <cellStyle name="Normal 2 2 4 4 2 2 4 2" xfId="14701" xr:uid="{00000000-0005-0000-0000-000038300000}"/>
    <cellStyle name="Normal 2 2 4 4 2 2 4 2 2" xfId="30997" xr:uid="{00000000-0005-0000-0000-000039300000}"/>
    <cellStyle name="Normal 2 2 4 4 2 2 4 3" xfId="22851" xr:uid="{00000000-0005-0000-0000-00003A300000}"/>
    <cellStyle name="Normal 2 2 4 4 2 2 5" xfId="9402" xr:uid="{00000000-0005-0000-0000-00003B300000}"/>
    <cellStyle name="Normal 2 2 4 4 2 2 5 2" xfId="25698" xr:uid="{00000000-0005-0000-0000-00003C300000}"/>
    <cellStyle name="Normal 2 2 4 4 2 2 6" xfId="17552" xr:uid="{00000000-0005-0000-0000-00003D300000}"/>
    <cellStyle name="Normal 2 2 4 4 2 3" xfId="1961" xr:uid="{00000000-0005-0000-0000-00003E300000}"/>
    <cellStyle name="Normal 2 2 4 4 2 3 2" xfId="4531" xr:uid="{00000000-0005-0000-0000-00003F300000}"/>
    <cellStyle name="Normal 2 2 4 4 2 3 2 2" xfId="12677" xr:uid="{00000000-0005-0000-0000-000040300000}"/>
    <cellStyle name="Normal 2 2 4 4 2 3 2 2 2" xfId="28973" xr:uid="{00000000-0005-0000-0000-000041300000}"/>
    <cellStyle name="Normal 2 2 4 4 2 3 2 3" xfId="20827" xr:uid="{00000000-0005-0000-0000-000042300000}"/>
    <cellStyle name="Normal 2 2 4 4 2 3 3" xfId="7260" xr:uid="{00000000-0005-0000-0000-000043300000}"/>
    <cellStyle name="Normal 2 2 4 4 2 3 3 2" xfId="15406" xr:uid="{00000000-0005-0000-0000-000044300000}"/>
    <cellStyle name="Normal 2 2 4 4 2 3 3 2 2" xfId="31702" xr:uid="{00000000-0005-0000-0000-000045300000}"/>
    <cellStyle name="Normal 2 2 4 4 2 3 3 3" xfId="23556" xr:uid="{00000000-0005-0000-0000-000046300000}"/>
    <cellStyle name="Normal 2 2 4 4 2 3 4" xfId="10107" xr:uid="{00000000-0005-0000-0000-000047300000}"/>
    <cellStyle name="Normal 2 2 4 4 2 3 4 2" xfId="26403" xr:uid="{00000000-0005-0000-0000-000048300000}"/>
    <cellStyle name="Normal 2 2 4 4 2 3 5" xfId="18257" xr:uid="{00000000-0005-0000-0000-000049300000}"/>
    <cellStyle name="Normal 2 2 4 4 2 4" xfId="3313" xr:uid="{00000000-0005-0000-0000-00004A300000}"/>
    <cellStyle name="Normal 2 2 4 4 2 4 2" xfId="11459" xr:uid="{00000000-0005-0000-0000-00004B300000}"/>
    <cellStyle name="Normal 2 2 4 4 2 4 2 2" xfId="27755" xr:uid="{00000000-0005-0000-0000-00004C300000}"/>
    <cellStyle name="Normal 2 2 4 4 2 4 3" xfId="19609" xr:uid="{00000000-0005-0000-0000-00004D300000}"/>
    <cellStyle name="Normal 2 2 4 4 2 5" xfId="5850" xr:uid="{00000000-0005-0000-0000-00004E300000}"/>
    <cellStyle name="Normal 2 2 4 4 2 5 2" xfId="13996" xr:uid="{00000000-0005-0000-0000-00004F300000}"/>
    <cellStyle name="Normal 2 2 4 4 2 5 2 2" xfId="30292" xr:uid="{00000000-0005-0000-0000-000050300000}"/>
    <cellStyle name="Normal 2 2 4 4 2 5 3" xfId="22146" xr:uid="{00000000-0005-0000-0000-000051300000}"/>
    <cellStyle name="Normal 2 2 4 4 2 6" xfId="8697" xr:uid="{00000000-0005-0000-0000-000052300000}"/>
    <cellStyle name="Normal 2 2 4 4 2 6 2" xfId="24993" xr:uid="{00000000-0005-0000-0000-000053300000}"/>
    <cellStyle name="Normal 2 2 4 4 2 7" xfId="16847" xr:uid="{00000000-0005-0000-0000-000054300000}"/>
    <cellStyle name="Normal 2 2 4 4 3" xfId="912" xr:uid="{00000000-0005-0000-0000-000055300000}"/>
    <cellStyle name="Normal 2 2 4 4 3 2" xfId="2322" xr:uid="{00000000-0005-0000-0000-000056300000}"/>
    <cellStyle name="Normal 2 2 4 4 3 2 2" xfId="4844" xr:uid="{00000000-0005-0000-0000-000057300000}"/>
    <cellStyle name="Normal 2 2 4 4 3 2 2 2" xfId="12990" xr:uid="{00000000-0005-0000-0000-000058300000}"/>
    <cellStyle name="Normal 2 2 4 4 3 2 2 2 2" xfId="29286" xr:uid="{00000000-0005-0000-0000-000059300000}"/>
    <cellStyle name="Normal 2 2 4 4 3 2 2 3" xfId="21140" xr:uid="{00000000-0005-0000-0000-00005A300000}"/>
    <cellStyle name="Normal 2 2 4 4 3 2 3" xfId="7621" xr:uid="{00000000-0005-0000-0000-00005B300000}"/>
    <cellStyle name="Normal 2 2 4 4 3 2 3 2" xfId="15767" xr:uid="{00000000-0005-0000-0000-00005C300000}"/>
    <cellStyle name="Normal 2 2 4 4 3 2 3 2 2" xfId="32063" xr:uid="{00000000-0005-0000-0000-00005D300000}"/>
    <cellStyle name="Normal 2 2 4 4 3 2 3 3" xfId="23917" xr:uid="{00000000-0005-0000-0000-00005E300000}"/>
    <cellStyle name="Normal 2 2 4 4 3 2 4" xfId="10468" xr:uid="{00000000-0005-0000-0000-00005F300000}"/>
    <cellStyle name="Normal 2 2 4 4 3 2 4 2" xfId="26764" xr:uid="{00000000-0005-0000-0000-000060300000}"/>
    <cellStyle name="Normal 2 2 4 4 3 2 5" xfId="18618" xr:uid="{00000000-0005-0000-0000-000061300000}"/>
    <cellStyle name="Normal 2 2 4 4 3 3" xfId="3626" xr:uid="{00000000-0005-0000-0000-000062300000}"/>
    <cellStyle name="Normal 2 2 4 4 3 3 2" xfId="11772" xr:uid="{00000000-0005-0000-0000-000063300000}"/>
    <cellStyle name="Normal 2 2 4 4 3 3 2 2" xfId="28068" xr:uid="{00000000-0005-0000-0000-000064300000}"/>
    <cellStyle name="Normal 2 2 4 4 3 3 3" xfId="19922" xr:uid="{00000000-0005-0000-0000-000065300000}"/>
    <cellStyle name="Normal 2 2 4 4 3 4" xfId="6211" xr:uid="{00000000-0005-0000-0000-000066300000}"/>
    <cellStyle name="Normal 2 2 4 4 3 4 2" xfId="14357" xr:uid="{00000000-0005-0000-0000-000067300000}"/>
    <cellStyle name="Normal 2 2 4 4 3 4 2 2" xfId="30653" xr:uid="{00000000-0005-0000-0000-000068300000}"/>
    <cellStyle name="Normal 2 2 4 4 3 4 3" xfId="22507" xr:uid="{00000000-0005-0000-0000-000069300000}"/>
    <cellStyle name="Normal 2 2 4 4 3 5" xfId="9058" xr:uid="{00000000-0005-0000-0000-00006A300000}"/>
    <cellStyle name="Normal 2 2 4 4 3 5 2" xfId="25354" xr:uid="{00000000-0005-0000-0000-00006B300000}"/>
    <cellStyle name="Normal 2 2 4 4 3 6" xfId="17208" xr:uid="{00000000-0005-0000-0000-00006C300000}"/>
    <cellStyle name="Normal 2 2 4 4 4" xfId="1617" xr:uid="{00000000-0005-0000-0000-00006D300000}"/>
    <cellStyle name="Normal 2 2 4 4 4 2" xfId="4235" xr:uid="{00000000-0005-0000-0000-00006E300000}"/>
    <cellStyle name="Normal 2 2 4 4 4 2 2" xfId="12381" xr:uid="{00000000-0005-0000-0000-00006F300000}"/>
    <cellStyle name="Normal 2 2 4 4 4 2 2 2" xfId="28677" xr:uid="{00000000-0005-0000-0000-000070300000}"/>
    <cellStyle name="Normal 2 2 4 4 4 2 3" xfId="20531" xr:uid="{00000000-0005-0000-0000-000071300000}"/>
    <cellStyle name="Normal 2 2 4 4 4 3" xfId="6916" xr:uid="{00000000-0005-0000-0000-000072300000}"/>
    <cellStyle name="Normal 2 2 4 4 4 3 2" xfId="15062" xr:uid="{00000000-0005-0000-0000-000073300000}"/>
    <cellStyle name="Normal 2 2 4 4 4 3 2 2" xfId="31358" xr:uid="{00000000-0005-0000-0000-000074300000}"/>
    <cellStyle name="Normal 2 2 4 4 4 3 3" xfId="23212" xr:uid="{00000000-0005-0000-0000-000075300000}"/>
    <cellStyle name="Normal 2 2 4 4 4 4" xfId="9763" xr:uid="{00000000-0005-0000-0000-000076300000}"/>
    <cellStyle name="Normal 2 2 4 4 4 4 2" xfId="26059" xr:uid="{00000000-0005-0000-0000-000077300000}"/>
    <cellStyle name="Normal 2 2 4 4 4 5" xfId="17913" xr:uid="{00000000-0005-0000-0000-000078300000}"/>
    <cellStyle name="Normal 2 2 4 4 5" xfId="3017" xr:uid="{00000000-0005-0000-0000-000079300000}"/>
    <cellStyle name="Normal 2 2 4 4 5 2" xfId="11163" xr:uid="{00000000-0005-0000-0000-00007A300000}"/>
    <cellStyle name="Normal 2 2 4 4 5 2 2" xfId="27459" xr:uid="{00000000-0005-0000-0000-00007B300000}"/>
    <cellStyle name="Normal 2 2 4 4 5 3" xfId="19313" xr:uid="{00000000-0005-0000-0000-00007C300000}"/>
    <cellStyle name="Normal 2 2 4 4 6" xfId="5506" xr:uid="{00000000-0005-0000-0000-00007D300000}"/>
    <cellStyle name="Normal 2 2 4 4 6 2" xfId="13652" xr:uid="{00000000-0005-0000-0000-00007E300000}"/>
    <cellStyle name="Normal 2 2 4 4 6 2 2" xfId="29948" xr:uid="{00000000-0005-0000-0000-00007F300000}"/>
    <cellStyle name="Normal 2 2 4 4 6 3" xfId="21802" xr:uid="{00000000-0005-0000-0000-000080300000}"/>
    <cellStyle name="Normal 2 2 4 4 7" xfId="8353" xr:uid="{00000000-0005-0000-0000-000081300000}"/>
    <cellStyle name="Normal 2 2 4 4 7 2" xfId="24649" xr:uid="{00000000-0005-0000-0000-000082300000}"/>
    <cellStyle name="Normal 2 2 4 4 8" xfId="16503" xr:uid="{00000000-0005-0000-0000-000083300000}"/>
    <cellStyle name="Normal 2 2 4 5" xfId="284" xr:uid="{00000000-0005-0000-0000-000084300000}"/>
    <cellStyle name="Normal 2 2 4 5 2" xfId="628" xr:uid="{00000000-0005-0000-0000-000085300000}"/>
    <cellStyle name="Normal 2 2 4 5 2 2" xfId="1334" xr:uid="{00000000-0005-0000-0000-000086300000}"/>
    <cellStyle name="Normal 2 2 4 5 2 2 2" xfId="2744" xr:uid="{00000000-0005-0000-0000-000087300000}"/>
    <cellStyle name="Normal 2 2 4 5 2 2 2 2" xfId="5214" xr:uid="{00000000-0005-0000-0000-000088300000}"/>
    <cellStyle name="Normal 2 2 4 5 2 2 2 2 2" xfId="13360" xr:uid="{00000000-0005-0000-0000-000089300000}"/>
    <cellStyle name="Normal 2 2 4 5 2 2 2 2 2 2" xfId="29656" xr:uid="{00000000-0005-0000-0000-00008A300000}"/>
    <cellStyle name="Normal 2 2 4 5 2 2 2 2 3" xfId="21510" xr:uid="{00000000-0005-0000-0000-00008B300000}"/>
    <cellStyle name="Normal 2 2 4 5 2 2 2 3" xfId="8043" xr:uid="{00000000-0005-0000-0000-00008C300000}"/>
    <cellStyle name="Normal 2 2 4 5 2 2 2 3 2" xfId="16189" xr:uid="{00000000-0005-0000-0000-00008D300000}"/>
    <cellStyle name="Normal 2 2 4 5 2 2 2 3 2 2" xfId="32485" xr:uid="{00000000-0005-0000-0000-00008E300000}"/>
    <cellStyle name="Normal 2 2 4 5 2 2 2 3 3" xfId="24339" xr:uid="{00000000-0005-0000-0000-00008F300000}"/>
    <cellStyle name="Normal 2 2 4 5 2 2 2 4" xfId="10890" xr:uid="{00000000-0005-0000-0000-000090300000}"/>
    <cellStyle name="Normal 2 2 4 5 2 2 2 4 2" xfId="27186" xr:uid="{00000000-0005-0000-0000-000091300000}"/>
    <cellStyle name="Normal 2 2 4 5 2 2 2 5" xfId="19040" xr:uid="{00000000-0005-0000-0000-000092300000}"/>
    <cellStyle name="Normal 2 2 4 5 2 2 3" xfId="3996" xr:uid="{00000000-0005-0000-0000-000093300000}"/>
    <cellStyle name="Normal 2 2 4 5 2 2 3 2" xfId="12142" xr:uid="{00000000-0005-0000-0000-000094300000}"/>
    <cellStyle name="Normal 2 2 4 5 2 2 3 2 2" xfId="28438" xr:uid="{00000000-0005-0000-0000-000095300000}"/>
    <cellStyle name="Normal 2 2 4 5 2 2 3 3" xfId="20292" xr:uid="{00000000-0005-0000-0000-000096300000}"/>
    <cellStyle name="Normal 2 2 4 5 2 2 4" xfId="6633" xr:uid="{00000000-0005-0000-0000-000097300000}"/>
    <cellStyle name="Normal 2 2 4 5 2 2 4 2" xfId="14779" xr:uid="{00000000-0005-0000-0000-000098300000}"/>
    <cellStyle name="Normal 2 2 4 5 2 2 4 2 2" xfId="31075" xr:uid="{00000000-0005-0000-0000-000099300000}"/>
    <cellStyle name="Normal 2 2 4 5 2 2 4 3" xfId="22929" xr:uid="{00000000-0005-0000-0000-00009A300000}"/>
    <cellStyle name="Normal 2 2 4 5 2 2 5" xfId="9480" xr:uid="{00000000-0005-0000-0000-00009B300000}"/>
    <cellStyle name="Normal 2 2 4 5 2 2 5 2" xfId="25776" xr:uid="{00000000-0005-0000-0000-00009C300000}"/>
    <cellStyle name="Normal 2 2 4 5 2 2 6" xfId="17630" xr:uid="{00000000-0005-0000-0000-00009D300000}"/>
    <cellStyle name="Normal 2 2 4 5 2 3" xfId="2039" xr:uid="{00000000-0005-0000-0000-00009E300000}"/>
    <cellStyle name="Normal 2 2 4 5 2 3 2" xfId="4605" xr:uid="{00000000-0005-0000-0000-00009F300000}"/>
    <cellStyle name="Normal 2 2 4 5 2 3 2 2" xfId="12751" xr:uid="{00000000-0005-0000-0000-0000A0300000}"/>
    <cellStyle name="Normal 2 2 4 5 2 3 2 2 2" xfId="29047" xr:uid="{00000000-0005-0000-0000-0000A1300000}"/>
    <cellStyle name="Normal 2 2 4 5 2 3 2 3" xfId="20901" xr:uid="{00000000-0005-0000-0000-0000A2300000}"/>
    <cellStyle name="Normal 2 2 4 5 2 3 3" xfId="7338" xr:uid="{00000000-0005-0000-0000-0000A3300000}"/>
    <cellStyle name="Normal 2 2 4 5 2 3 3 2" xfId="15484" xr:uid="{00000000-0005-0000-0000-0000A4300000}"/>
    <cellStyle name="Normal 2 2 4 5 2 3 3 2 2" xfId="31780" xr:uid="{00000000-0005-0000-0000-0000A5300000}"/>
    <cellStyle name="Normal 2 2 4 5 2 3 3 3" xfId="23634" xr:uid="{00000000-0005-0000-0000-0000A6300000}"/>
    <cellStyle name="Normal 2 2 4 5 2 3 4" xfId="10185" xr:uid="{00000000-0005-0000-0000-0000A7300000}"/>
    <cellStyle name="Normal 2 2 4 5 2 3 4 2" xfId="26481" xr:uid="{00000000-0005-0000-0000-0000A8300000}"/>
    <cellStyle name="Normal 2 2 4 5 2 3 5" xfId="18335" xr:uid="{00000000-0005-0000-0000-0000A9300000}"/>
    <cellStyle name="Normal 2 2 4 5 2 4" xfId="3387" xr:uid="{00000000-0005-0000-0000-0000AA300000}"/>
    <cellStyle name="Normal 2 2 4 5 2 4 2" xfId="11533" xr:uid="{00000000-0005-0000-0000-0000AB300000}"/>
    <cellStyle name="Normal 2 2 4 5 2 4 2 2" xfId="27829" xr:uid="{00000000-0005-0000-0000-0000AC300000}"/>
    <cellStyle name="Normal 2 2 4 5 2 4 3" xfId="19683" xr:uid="{00000000-0005-0000-0000-0000AD300000}"/>
    <cellStyle name="Normal 2 2 4 5 2 5" xfId="5928" xr:uid="{00000000-0005-0000-0000-0000AE300000}"/>
    <cellStyle name="Normal 2 2 4 5 2 5 2" xfId="14074" xr:uid="{00000000-0005-0000-0000-0000AF300000}"/>
    <cellStyle name="Normal 2 2 4 5 2 5 2 2" xfId="30370" xr:uid="{00000000-0005-0000-0000-0000B0300000}"/>
    <cellStyle name="Normal 2 2 4 5 2 5 3" xfId="22224" xr:uid="{00000000-0005-0000-0000-0000B1300000}"/>
    <cellStyle name="Normal 2 2 4 5 2 6" xfId="8775" xr:uid="{00000000-0005-0000-0000-0000B2300000}"/>
    <cellStyle name="Normal 2 2 4 5 2 6 2" xfId="25071" xr:uid="{00000000-0005-0000-0000-0000B3300000}"/>
    <cellStyle name="Normal 2 2 4 5 2 7" xfId="16925" xr:uid="{00000000-0005-0000-0000-0000B4300000}"/>
    <cellStyle name="Normal 2 2 4 5 3" xfId="990" xr:uid="{00000000-0005-0000-0000-0000B5300000}"/>
    <cellStyle name="Normal 2 2 4 5 3 2" xfId="2400" xr:uid="{00000000-0005-0000-0000-0000B6300000}"/>
    <cellStyle name="Normal 2 2 4 5 3 2 2" xfId="4918" xr:uid="{00000000-0005-0000-0000-0000B7300000}"/>
    <cellStyle name="Normal 2 2 4 5 3 2 2 2" xfId="13064" xr:uid="{00000000-0005-0000-0000-0000B8300000}"/>
    <cellStyle name="Normal 2 2 4 5 3 2 2 2 2" xfId="29360" xr:uid="{00000000-0005-0000-0000-0000B9300000}"/>
    <cellStyle name="Normal 2 2 4 5 3 2 2 3" xfId="21214" xr:uid="{00000000-0005-0000-0000-0000BA300000}"/>
    <cellStyle name="Normal 2 2 4 5 3 2 3" xfId="7699" xr:uid="{00000000-0005-0000-0000-0000BB300000}"/>
    <cellStyle name="Normal 2 2 4 5 3 2 3 2" xfId="15845" xr:uid="{00000000-0005-0000-0000-0000BC300000}"/>
    <cellStyle name="Normal 2 2 4 5 3 2 3 2 2" xfId="32141" xr:uid="{00000000-0005-0000-0000-0000BD300000}"/>
    <cellStyle name="Normal 2 2 4 5 3 2 3 3" xfId="23995" xr:uid="{00000000-0005-0000-0000-0000BE300000}"/>
    <cellStyle name="Normal 2 2 4 5 3 2 4" xfId="10546" xr:uid="{00000000-0005-0000-0000-0000BF300000}"/>
    <cellStyle name="Normal 2 2 4 5 3 2 4 2" xfId="26842" xr:uid="{00000000-0005-0000-0000-0000C0300000}"/>
    <cellStyle name="Normal 2 2 4 5 3 2 5" xfId="18696" xr:uid="{00000000-0005-0000-0000-0000C1300000}"/>
    <cellStyle name="Normal 2 2 4 5 3 3" xfId="3700" xr:uid="{00000000-0005-0000-0000-0000C2300000}"/>
    <cellStyle name="Normal 2 2 4 5 3 3 2" xfId="11846" xr:uid="{00000000-0005-0000-0000-0000C3300000}"/>
    <cellStyle name="Normal 2 2 4 5 3 3 2 2" xfId="28142" xr:uid="{00000000-0005-0000-0000-0000C4300000}"/>
    <cellStyle name="Normal 2 2 4 5 3 3 3" xfId="19996" xr:uid="{00000000-0005-0000-0000-0000C5300000}"/>
    <cellStyle name="Normal 2 2 4 5 3 4" xfId="6289" xr:uid="{00000000-0005-0000-0000-0000C6300000}"/>
    <cellStyle name="Normal 2 2 4 5 3 4 2" xfId="14435" xr:uid="{00000000-0005-0000-0000-0000C7300000}"/>
    <cellStyle name="Normal 2 2 4 5 3 4 2 2" xfId="30731" xr:uid="{00000000-0005-0000-0000-0000C8300000}"/>
    <cellStyle name="Normal 2 2 4 5 3 4 3" xfId="22585" xr:uid="{00000000-0005-0000-0000-0000C9300000}"/>
    <cellStyle name="Normal 2 2 4 5 3 5" xfId="9136" xr:uid="{00000000-0005-0000-0000-0000CA300000}"/>
    <cellStyle name="Normal 2 2 4 5 3 5 2" xfId="25432" xr:uid="{00000000-0005-0000-0000-0000CB300000}"/>
    <cellStyle name="Normal 2 2 4 5 3 6" xfId="17286" xr:uid="{00000000-0005-0000-0000-0000CC300000}"/>
    <cellStyle name="Normal 2 2 4 5 4" xfId="1695" xr:uid="{00000000-0005-0000-0000-0000CD300000}"/>
    <cellStyle name="Normal 2 2 4 5 4 2" xfId="4309" xr:uid="{00000000-0005-0000-0000-0000CE300000}"/>
    <cellStyle name="Normal 2 2 4 5 4 2 2" xfId="12455" xr:uid="{00000000-0005-0000-0000-0000CF300000}"/>
    <cellStyle name="Normal 2 2 4 5 4 2 2 2" xfId="28751" xr:uid="{00000000-0005-0000-0000-0000D0300000}"/>
    <cellStyle name="Normal 2 2 4 5 4 2 3" xfId="20605" xr:uid="{00000000-0005-0000-0000-0000D1300000}"/>
    <cellStyle name="Normal 2 2 4 5 4 3" xfId="6994" xr:uid="{00000000-0005-0000-0000-0000D2300000}"/>
    <cellStyle name="Normal 2 2 4 5 4 3 2" xfId="15140" xr:uid="{00000000-0005-0000-0000-0000D3300000}"/>
    <cellStyle name="Normal 2 2 4 5 4 3 2 2" xfId="31436" xr:uid="{00000000-0005-0000-0000-0000D4300000}"/>
    <cellStyle name="Normal 2 2 4 5 4 3 3" xfId="23290" xr:uid="{00000000-0005-0000-0000-0000D5300000}"/>
    <cellStyle name="Normal 2 2 4 5 4 4" xfId="9841" xr:uid="{00000000-0005-0000-0000-0000D6300000}"/>
    <cellStyle name="Normal 2 2 4 5 4 4 2" xfId="26137" xr:uid="{00000000-0005-0000-0000-0000D7300000}"/>
    <cellStyle name="Normal 2 2 4 5 4 5" xfId="17991" xr:uid="{00000000-0005-0000-0000-0000D8300000}"/>
    <cellStyle name="Normal 2 2 4 5 5" xfId="3091" xr:uid="{00000000-0005-0000-0000-0000D9300000}"/>
    <cellStyle name="Normal 2 2 4 5 5 2" xfId="11237" xr:uid="{00000000-0005-0000-0000-0000DA300000}"/>
    <cellStyle name="Normal 2 2 4 5 5 2 2" xfId="27533" xr:uid="{00000000-0005-0000-0000-0000DB300000}"/>
    <cellStyle name="Normal 2 2 4 5 5 3" xfId="19387" xr:uid="{00000000-0005-0000-0000-0000DC300000}"/>
    <cellStyle name="Normal 2 2 4 5 6" xfId="5584" xr:uid="{00000000-0005-0000-0000-0000DD300000}"/>
    <cellStyle name="Normal 2 2 4 5 6 2" xfId="13730" xr:uid="{00000000-0005-0000-0000-0000DE300000}"/>
    <cellStyle name="Normal 2 2 4 5 6 2 2" xfId="30026" xr:uid="{00000000-0005-0000-0000-0000DF300000}"/>
    <cellStyle name="Normal 2 2 4 5 6 3" xfId="21880" xr:uid="{00000000-0005-0000-0000-0000E0300000}"/>
    <cellStyle name="Normal 2 2 4 5 7" xfId="8431" xr:uid="{00000000-0005-0000-0000-0000E1300000}"/>
    <cellStyle name="Normal 2 2 4 5 7 2" xfId="24727" xr:uid="{00000000-0005-0000-0000-0000E2300000}"/>
    <cellStyle name="Normal 2 2 4 5 8" xfId="16581" xr:uid="{00000000-0005-0000-0000-0000E3300000}"/>
    <cellStyle name="Normal 2 2 4 6" xfId="374" xr:uid="{00000000-0005-0000-0000-0000E4300000}"/>
    <cellStyle name="Normal 2 2 4 6 2" xfId="1080" xr:uid="{00000000-0005-0000-0000-0000E5300000}"/>
    <cellStyle name="Normal 2 2 4 6 2 2" xfId="2490" xr:uid="{00000000-0005-0000-0000-0000E6300000}"/>
    <cellStyle name="Normal 2 2 4 6 2 2 2" xfId="4992" xr:uid="{00000000-0005-0000-0000-0000E7300000}"/>
    <cellStyle name="Normal 2 2 4 6 2 2 2 2" xfId="13138" xr:uid="{00000000-0005-0000-0000-0000E8300000}"/>
    <cellStyle name="Normal 2 2 4 6 2 2 2 2 2" xfId="29434" xr:uid="{00000000-0005-0000-0000-0000E9300000}"/>
    <cellStyle name="Normal 2 2 4 6 2 2 2 3" xfId="21288" xr:uid="{00000000-0005-0000-0000-0000EA300000}"/>
    <cellStyle name="Normal 2 2 4 6 2 2 3" xfId="7789" xr:uid="{00000000-0005-0000-0000-0000EB300000}"/>
    <cellStyle name="Normal 2 2 4 6 2 2 3 2" xfId="15935" xr:uid="{00000000-0005-0000-0000-0000EC300000}"/>
    <cellStyle name="Normal 2 2 4 6 2 2 3 2 2" xfId="32231" xr:uid="{00000000-0005-0000-0000-0000ED300000}"/>
    <cellStyle name="Normal 2 2 4 6 2 2 3 3" xfId="24085" xr:uid="{00000000-0005-0000-0000-0000EE300000}"/>
    <cellStyle name="Normal 2 2 4 6 2 2 4" xfId="10636" xr:uid="{00000000-0005-0000-0000-0000EF300000}"/>
    <cellStyle name="Normal 2 2 4 6 2 2 4 2" xfId="26932" xr:uid="{00000000-0005-0000-0000-0000F0300000}"/>
    <cellStyle name="Normal 2 2 4 6 2 2 5" xfId="18786" xr:uid="{00000000-0005-0000-0000-0000F1300000}"/>
    <cellStyle name="Normal 2 2 4 6 2 3" xfId="3774" xr:uid="{00000000-0005-0000-0000-0000F2300000}"/>
    <cellStyle name="Normal 2 2 4 6 2 3 2" xfId="11920" xr:uid="{00000000-0005-0000-0000-0000F3300000}"/>
    <cellStyle name="Normal 2 2 4 6 2 3 2 2" xfId="28216" xr:uid="{00000000-0005-0000-0000-0000F4300000}"/>
    <cellStyle name="Normal 2 2 4 6 2 3 3" xfId="20070" xr:uid="{00000000-0005-0000-0000-0000F5300000}"/>
    <cellStyle name="Normal 2 2 4 6 2 4" xfId="6379" xr:uid="{00000000-0005-0000-0000-0000F6300000}"/>
    <cellStyle name="Normal 2 2 4 6 2 4 2" xfId="14525" xr:uid="{00000000-0005-0000-0000-0000F7300000}"/>
    <cellStyle name="Normal 2 2 4 6 2 4 2 2" xfId="30821" xr:uid="{00000000-0005-0000-0000-0000F8300000}"/>
    <cellStyle name="Normal 2 2 4 6 2 4 3" xfId="22675" xr:uid="{00000000-0005-0000-0000-0000F9300000}"/>
    <cellStyle name="Normal 2 2 4 6 2 5" xfId="9226" xr:uid="{00000000-0005-0000-0000-0000FA300000}"/>
    <cellStyle name="Normal 2 2 4 6 2 5 2" xfId="25522" xr:uid="{00000000-0005-0000-0000-0000FB300000}"/>
    <cellStyle name="Normal 2 2 4 6 2 6" xfId="17376" xr:uid="{00000000-0005-0000-0000-0000FC300000}"/>
    <cellStyle name="Normal 2 2 4 6 3" xfId="1785" xr:uid="{00000000-0005-0000-0000-0000FD300000}"/>
    <cellStyle name="Normal 2 2 4 6 3 2" xfId="4383" xr:uid="{00000000-0005-0000-0000-0000FE300000}"/>
    <cellStyle name="Normal 2 2 4 6 3 2 2" xfId="12529" xr:uid="{00000000-0005-0000-0000-0000FF300000}"/>
    <cellStyle name="Normal 2 2 4 6 3 2 2 2" xfId="28825" xr:uid="{00000000-0005-0000-0000-000000310000}"/>
    <cellStyle name="Normal 2 2 4 6 3 2 3" xfId="20679" xr:uid="{00000000-0005-0000-0000-000001310000}"/>
    <cellStyle name="Normal 2 2 4 6 3 3" xfId="7084" xr:uid="{00000000-0005-0000-0000-000002310000}"/>
    <cellStyle name="Normal 2 2 4 6 3 3 2" xfId="15230" xr:uid="{00000000-0005-0000-0000-000003310000}"/>
    <cellStyle name="Normal 2 2 4 6 3 3 2 2" xfId="31526" xr:uid="{00000000-0005-0000-0000-000004310000}"/>
    <cellStyle name="Normal 2 2 4 6 3 3 3" xfId="23380" xr:uid="{00000000-0005-0000-0000-000005310000}"/>
    <cellStyle name="Normal 2 2 4 6 3 4" xfId="9931" xr:uid="{00000000-0005-0000-0000-000006310000}"/>
    <cellStyle name="Normal 2 2 4 6 3 4 2" xfId="26227" xr:uid="{00000000-0005-0000-0000-000007310000}"/>
    <cellStyle name="Normal 2 2 4 6 3 5" xfId="18081" xr:uid="{00000000-0005-0000-0000-000008310000}"/>
    <cellStyle name="Normal 2 2 4 6 4" xfId="3165" xr:uid="{00000000-0005-0000-0000-000009310000}"/>
    <cellStyle name="Normal 2 2 4 6 4 2" xfId="11311" xr:uid="{00000000-0005-0000-0000-00000A310000}"/>
    <cellStyle name="Normal 2 2 4 6 4 2 2" xfId="27607" xr:uid="{00000000-0005-0000-0000-00000B310000}"/>
    <cellStyle name="Normal 2 2 4 6 4 3" xfId="19461" xr:uid="{00000000-0005-0000-0000-00000C310000}"/>
    <cellStyle name="Normal 2 2 4 6 5" xfId="5674" xr:uid="{00000000-0005-0000-0000-00000D310000}"/>
    <cellStyle name="Normal 2 2 4 6 5 2" xfId="13820" xr:uid="{00000000-0005-0000-0000-00000E310000}"/>
    <cellStyle name="Normal 2 2 4 6 5 2 2" xfId="30116" xr:uid="{00000000-0005-0000-0000-00000F310000}"/>
    <cellStyle name="Normal 2 2 4 6 5 3" xfId="21970" xr:uid="{00000000-0005-0000-0000-000010310000}"/>
    <cellStyle name="Normal 2 2 4 6 6" xfId="8521" xr:uid="{00000000-0005-0000-0000-000011310000}"/>
    <cellStyle name="Normal 2 2 4 6 6 2" xfId="24817" xr:uid="{00000000-0005-0000-0000-000012310000}"/>
    <cellStyle name="Normal 2 2 4 6 7" xfId="16671" xr:uid="{00000000-0005-0000-0000-000013310000}"/>
    <cellStyle name="Normal 2 2 4 7" xfId="736" xr:uid="{00000000-0005-0000-0000-000014310000}"/>
    <cellStyle name="Normal 2 2 4 7 2" xfId="2146" xr:uid="{00000000-0005-0000-0000-000015310000}"/>
    <cellStyle name="Normal 2 2 4 7 2 2" xfId="4696" xr:uid="{00000000-0005-0000-0000-000016310000}"/>
    <cellStyle name="Normal 2 2 4 7 2 2 2" xfId="12842" xr:uid="{00000000-0005-0000-0000-000017310000}"/>
    <cellStyle name="Normal 2 2 4 7 2 2 2 2" xfId="29138" xr:uid="{00000000-0005-0000-0000-000018310000}"/>
    <cellStyle name="Normal 2 2 4 7 2 2 3" xfId="20992" xr:uid="{00000000-0005-0000-0000-000019310000}"/>
    <cellStyle name="Normal 2 2 4 7 2 3" xfId="7445" xr:uid="{00000000-0005-0000-0000-00001A310000}"/>
    <cellStyle name="Normal 2 2 4 7 2 3 2" xfId="15591" xr:uid="{00000000-0005-0000-0000-00001B310000}"/>
    <cellStyle name="Normal 2 2 4 7 2 3 2 2" xfId="31887" xr:uid="{00000000-0005-0000-0000-00001C310000}"/>
    <cellStyle name="Normal 2 2 4 7 2 3 3" xfId="23741" xr:uid="{00000000-0005-0000-0000-00001D310000}"/>
    <cellStyle name="Normal 2 2 4 7 2 4" xfId="10292" xr:uid="{00000000-0005-0000-0000-00001E310000}"/>
    <cellStyle name="Normal 2 2 4 7 2 4 2" xfId="26588" xr:uid="{00000000-0005-0000-0000-00001F310000}"/>
    <cellStyle name="Normal 2 2 4 7 2 5" xfId="18442" xr:uid="{00000000-0005-0000-0000-000020310000}"/>
    <cellStyle name="Normal 2 2 4 7 3" xfId="3478" xr:uid="{00000000-0005-0000-0000-000021310000}"/>
    <cellStyle name="Normal 2 2 4 7 3 2" xfId="11624" xr:uid="{00000000-0005-0000-0000-000022310000}"/>
    <cellStyle name="Normal 2 2 4 7 3 2 2" xfId="27920" xr:uid="{00000000-0005-0000-0000-000023310000}"/>
    <cellStyle name="Normal 2 2 4 7 3 3" xfId="19774" xr:uid="{00000000-0005-0000-0000-000024310000}"/>
    <cellStyle name="Normal 2 2 4 7 4" xfId="6035" xr:uid="{00000000-0005-0000-0000-000025310000}"/>
    <cellStyle name="Normal 2 2 4 7 4 2" xfId="14181" xr:uid="{00000000-0005-0000-0000-000026310000}"/>
    <cellStyle name="Normal 2 2 4 7 4 2 2" xfId="30477" xr:uid="{00000000-0005-0000-0000-000027310000}"/>
    <cellStyle name="Normal 2 2 4 7 4 3" xfId="22331" xr:uid="{00000000-0005-0000-0000-000028310000}"/>
    <cellStyle name="Normal 2 2 4 7 5" xfId="8882" xr:uid="{00000000-0005-0000-0000-000029310000}"/>
    <cellStyle name="Normal 2 2 4 7 5 2" xfId="25178" xr:uid="{00000000-0005-0000-0000-00002A310000}"/>
    <cellStyle name="Normal 2 2 4 7 6" xfId="17032" xr:uid="{00000000-0005-0000-0000-00002B310000}"/>
    <cellStyle name="Normal 2 2 4 8" xfId="1441" xr:uid="{00000000-0005-0000-0000-00002C310000}"/>
    <cellStyle name="Normal 2 2 4 8 2" xfId="4087" xr:uid="{00000000-0005-0000-0000-00002D310000}"/>
    <cellStyle name="Normal 2 2 4 8 2 2" xfId="12233" xr:uid="{00000000-0005-0000-0000-00002E310000}"/>
    <cellStyle name="Normal 2 2 4 8 2 2 2" xfId="28529" xr:uid="{00000000-0005-0000-0000-00002F310000}"/>
    <cellStyle name="Normal 2 2 4 8 2 3" xfId="20383" xr:uid="{00000000-0005-0000-0000-000030310000}"/>
    <cellStyle name="Normal 2 2 4 8 3" xfId="6740" xr:uid="{00000000-0005-0000-0000-000031310000}"/>
    <cellStyle name="Normal 2 2 4 8 3 2" xfId="14886" xr:uid="{00000000-0005-0000-0000-000032310000}"/>
    <cellStyle name="Normal 2 2 4 8 3 2 2" xfId="31182" xr:uid="{00000000-0005-0000-0000-000033310000}"/>
    <cellStyle name="Normal 2 2 4 8 3 3" xfId="23036" xr:uid="{00000000-0005-0000-0000-000034310000}"/>
    <cellStyle name="Normal 2 2 4 8 4" xfId="9587" xr:uid="{00000000-0005-0000-0000-000035310000}"/>
    <cellStyle name="Normal 2 2 4 8 4 2" xfId="25883" xr:uid="{00000000-0005-0000-0000-000036310000}"/>
    <cellStyle name="Normal 2 2 4 8 5" xfId="17737" xr:uid="{00000000-0005-0000-0000-000037310000}"/>
    <cellStyle name="Normal 2 2 4 9" xfId="2869" xr:uid="{00000000-0005-0000-0000-000038310000}"/>
    <cellStyle name="Normal 2 2 4 9 2" xfId="11015" xr:uid="{00000000-0005-0000-0000-000039310000}"/>
    <cellStyle name="Normal 2 2 4 9 2 2" xfId="27311" xr:uid="{00000000-0005-0000-0000-00003A310000}"/>
    <cellStyle name="Normal 2 2 4 9 3" xfId="19165" xr:uid="{00000000-0005-0000-0000-00003B310000}"/>
    <cellStyle name="Normal 2 2 5" xfId="52" xr:uid="{00000000-0005-0000-0000-00003C310000}"/>
    <cellStyle name="Normal 2 2 5 10" xfId="8199" xr:uid="{00000000-0005-0000-0000-00003D310000}"/>
    <cellStyle name="Normal 2 2 5 10 2" xfId="24495" xr:uid="{00000000-0005-0000-0000-00003E310000}"/>
    <cellStyle name="Normal 2 2 5 11" xfId="16349" xr:uid="{00000000-0005-0000-0000-00003F310000}"/>
    <cellStyle name="Normal 2 2 5 2" xfId="142" xr:uid="{00000000-0005-0000-0000-000040310000}"/>
    <cellStyle name="Normal 2 2 5 2 2" xfId="486" xr:uid="{00000000-0005-0000-0000-000041310000}"/>
    <cellStyle name="Normal 2 2 5 2 2 2" xfId="1192" xr:uid="{00000000-0005-0000-0000-000042310000}"/>
    <cellStyle name="Normal 2 2 5 2 2 2 2" xfId="2602" xr:uid="{00000000-0005-0000-0000-000043310000}"/>
    <cellStyle name="Normal 2 2 5 2 2 2 2 2" xfId="5084" xr:uid="{00000000-0005-0000-0000-000044310000}"/>
    <cellStyle name="Normal 2 2 5 2 2 2 2 2 2" xfId="13230" xr:uid="{00000000-0005-0000-0000-000045310000}"/>
    <cellStyle name="Normal 2 2 5 2 2 2 2 2 2 2" xfId="29526" xr:uid="{00000000-0005-0000-0000-000046310000}"/>
    <cellStyle name="Normal 2 2 5 2 2 2 2 2 3" xfId="21380" xr:uid="{00000000-0005-0000-0000-000047310000}"/>
    <cellStyle name="Normal 2 2 5 2 2 2 2 3" xfId="7901" xr:uid="{00000000-0005-0000-0000-000048310000}"/>
    <cellStyle name="Normal 2 2 5 2 2 2 2 3 2" xfId="16047" xr:uid="{00000000-0005-0000-0000-000049310000}"/>
    <cellStyle name="Normal 2 2 5 2 2 2 2 3 2 2" xfId="32343" xr:uid="{00000000-0005-0000-0000-00004A310000}"/>
    <cellStyle name="Normal 2 2 5 2 2 2 2 3 3" xfId="24197" xr:uid="{00000000-0005-0000-0000-00004B310000}"/>
    <cellStyle name="Normal 2 2 5 2 2 2 2 4" xfId="10748" xr:uid="{00000000-0005-0000-0000-00004C310000}"/>
    <cellStyle name="Normal 2 2 5 2 2 2 2 4 2" xfId="27044" xr:uid="{00000000-0005-0000-0000-00004D310000}"/>
    <cellStyle name="Normal 2 2 5 2 2 2 2 5" xfId="18898" xr:uid="{00000000-0005-0000-0000-00004E310000}"/>
    <cellStyle name="Normal 2 2 5 2 2 2 3" xfId="3866" xr:uid="{00000000-0005-0000-0000-00004F310000}"/>
    <cellStyle name="Normal 2 2 5 2 2 2 3 2" xfId="12012" xr:uid="{00000000-0005-0000-0000-000050310000}"/>
    <cellStyle name="Normal 2 2 5 2 2 2 3 2 2" xfId="28308" xr:uid="{00000000-0005-0000-0000-000051310000}"/>
    <cellStyle name="Normal 2 2 5 2 2 2 3 3" xfId="20162" xr:uid="{00000000-0005-0000-0000-000052310000}"/>
    <cellStyle name="Normal 2 2 5 2 2 2 4" xfId="6491" xr:uid="{00000000-0005-0000-0000-000053310000}"/>
    <cellStyle name="Normal 2 2 5 2 2 2 4 2" xfId="14637" xr:uid="{00000000-0005-0000-0000-000054310000}"/>
    <cellStyle name="Normal 2 2 5 2 2 2 4 2 2" xfId="30933" xr:uid="{00000000-0005-0000-0000-000055310000}"/>
    <cellStyle name="Normal 2 2 5 2 2 2 4 3" xfId="22787" xr:uid="{00000000-0005-0000-0000-000056310000}"/>
    <cellStyle name="Normal 2 2 5 2 2 2 5" xfId="9338" xr:uid="{00000000-0005-0000-0000-000057310000}"/>
    <cellStyle name="Normal 2 2 5 2 2 2 5 2" xfId="25634" xr:uid="{00000000-0005-0000-0000-000058310000}"/>
    <cellStyle name="Normal 2 2 5 2 2 2 6" xfId="17488" xr:uid="{00000000-0005-0000-0000-000059310000}"/>
    <cellStyle name="Normal 2 2 5 2 2 3" xfId="1897" xr:uid="{00000000-0005-0000-0000-00005A310000}"/>
    <cellStyle name="Normal 2 2 5 2 2 3 2" xfId="4475" xr:uid="{00000000-0005-0000-0000-00005B310000}"/>
    <cellStyle name="Normal 2 2 5 2 2 3 2 2" xfId="12621" xr:uid="{00000000-0005-0000-0000-00005C310000}"/>
    <cellStyle name="Normal 2 2 5 2 2 3 2 2 2" xfId="28917" xr:uid="{00000000-0005-0000-0000-00005D310000}"/>
    <cellStyle name="Normal 2 2 5 2 2 3 2 3" xfId="20771" xr:uid="{00000000-0005-0000-0000-00005E310000}"/>
    <cellStyle name="Normal 2 2 5 2 2 3 3" xfId="7196" xr:uid="{00000000-0005-0000-0000-00005F310000}"/>
    <cellStyle name="Normal 2 2 5 2 2 3 3 2" xfId="15342" xr:uid="{00000000-0005-0000-0000-000060310000}"/>
    <cellStyle name="Normal 2 2 5 2 2 3 3 2 2" xfId="31638" xr:uid="{00000000-0005-0000-0000-000061310000}"/>
    <cellStyle name="Normal 2 2 5 2 2 3 3 3" xfId="23492" xr:uid="{00000000-0005-0000-0000-000062310000}"/>
    <cellStyle name="Normal 2 2 5 2 2 3 4" xfId="10043" xr:uid="{00000000-0005-0000-0000-000063310000}"/>
    <cellStyle name="Normal 2 2 5 2 2 3 4 2" xfId="26339" xr:uid="{00000000-0005-0000-0000-000064310000}"/>
    <cellStyle name="Normal 2 2 5 2 2 3 5" xfId="18193" xr:uid="{00000000-0005-0000-0000-000065310000}"/>
    <cellStyle name="Normal 2 2 5 2 2 4" xfId="3257" xr:uid="{00000000-0005-0000-0000-000066310000}"/>
    <cellStyle name="Normal 2 2 5 2 2 4 2" xfId="11403" xr:uid="{00000000-0005-0000-0000-000067310000}"/>
    <cellStyle name="Normal 2 2 5 2 2 4 2 2" xfId="27699" xr:uid="{00000000-0005-0000-0000-000068310000}"/>
    <cellStyle name="Normal 2 2 5 2 2 4 3" xfId="19553" xr:uid="{00000000-0005-0000-0000-000069310000}"/>
    <cellStyle name="Normal 2 2 5 2 2 5" xfId="5786" xr:uid="{00000000-0005-0000-0000-00006A310000}"/>
    <cellStyle name="Normal 2 2 5 2 2 5 2" xfId="13932" xr:uid="{00000000-0005-0000-0000-00006B310000}"/>
    <cellStyle name="Normal 2 2 5 2 2 5 2 2" xfId="30228" xr:uid="{00000000-0005-0000-0000-00006C310000}"/>
    <cellStyle name="Normal 2 2 5 2 2 5 3" xfId="22082" xr:uid="{00000000-0005-0000-0000-00006D310000}"/>
    <cellStyle name="Normal 2 2 5 2 2 6" xfId="8633" xr:uid="{00000000-0005-0000-0000-00006E310000}"/>
    <cellStyle name="Normal 2 2 5 2 2 6 2" xfId="24929" xr:uid="{00000000-0005-0000-0000-00006F310000}"/>
    <cellStyle name="Normal 2 2 5 2 2 7" xfId="16783" xr:uid="{00000000-0005-0000-0000-000070310000}"/>
    <cellStyle name="Normal 2 2 5 2 3" xfId="848" xr:uid="{00000000-0005-0000-0000-000071310000}"/>
    <cellStyle name="Normal 2 2 5 2 3 2" xfId="2258" xr:uid="{00000000-0005-0000-0000-000072310000}"/>
    <cellStyle name="Normal 2 2 5 2 3 2 2" xfId="4788" xr:uid="{00000000-0005-0000-0000-000073310000}"/>
    <cellStyle name="Normal 2 2 5 2 3 2 2 2" xfId="12934" xr:uid="{00000000-0005-0000-0000-000074310000}"/>
    <cellStyle name="Normal 2 2 5 2 3 2 2 2 2" xfId="29230" xr:uid="{00000000-0005-0000-0000-000075310000}"/>
    <cellStyle name="Normal 2 2 5 2 3 2 2 3" xfId="21084" xr:uid="{00000000-0005-0000-0000-000076310000}"/>
    <cellStyle name="Normal 2 2 5 2 3 2 3" xfId="7557" xr:uid="{00000000-0005-0000-0000-000077310000}"/>
    <cellStyle name="Normal 2 2 5 2 3 2 3 2" xfId="15703" xr:uid="{00000000-0005-0000-0000-000078310000}"/>
    <cellStyle name="Normal 2 2 5 2 3 2 3 2 2" xfId="31999" xr:uid="{00000000-0005-0000-0000-000079310000}"/>
    <cellStyle name="Normal 2 2 5 2 3 2 3 3" xfId="23853" xr:uid="{00000000-0005-0000-0000-00007A310000}"/>
    <cellStyle name="Normal 2 2 5 2 3 2 4" xfId="10404" xr:uid="{00000000-0005-0000-0000-00007B310000}"/>
    <cellStyle name="Normal 2 2 5 2 3 2 4 2" xfId="26700" xr:uid="{00000000-0005-0000-0000-00007C310000}"/>
    <cellStyle name="Normal 2 2 5 2 3 2 5" xfId="18554" xr:uid="{00000000-0005-0000-0000-00007D310000}"/>
    <cellStyle name="Normal 2 2 5 2 3 3" xfId="3570" xr:uid="{00000000-0005-0000-0000-00007E310000}"/>
    <cellStyle name="Normal 2 2 5 2 3 3 2" xfId="11716" xr:uid="{00000000-0005-0000-0000-00007F310000}"/>
    <cellStyle name="Normal 2 2 5 2 3 3 2 2" xfId="28012" xr:uid="{00000000-0005-0000-0000-000080310000}"/>
    <cellStyle name="Normal 2 2 5 2 3 3 3" xfId="19866" xr:uid="{00000000-0005-0000-0000-000081310000}"/>
    <cellStyle name="Normal 2 2 5 2 3 4" xfId="6147" xr:uid="{00000000-0005-0000-0000-000082310000}"/>
    <cellStyle name="Normal 2 2 5 2 3 4 2" xfId="14293" xr:uid="{00000000-0005-0000-0000-000083310000}"/>
    <cellStyle name="Normal 2 2 5 2 3 4 2 2" xfId="30589" xr:uid="{00000000-0005-0000-0000-000084310000}"/>
    <cellStyle name="Normal 2 2 5 2 3 4 3" xfId="22443" xr:uid="{00000000-0005-0000-0000-000085310000}"/>
    <cellStyle name="Normal 2 2 5 2 3 5" xfId="8994" xr:uid="{00000000-0005-0000-0000-000086310000}"/>
    <cellStyle name="Normal 2 2 5 2 3 5 2" xfId="25290" xr:uid="{00000000-0005-0000-0000-000087310000}"/>
    <cellStyle name="Normal 2 2 5 2 3 6" xfId="17144" xr:uid="{00000000-0005-0000-0000-000088310000}"/>
    <cellStyle name="Normal 2 2 5 2 4" xfId="1553" xr:uid="{00000000-0005-0000-0000-000089310000}"/>
    <cellStyle name="Normal 2 2 5 2 4 2" xfId="4179" xr:uid="{00000000-0005-0000-0000-00008A310000}"/>
    <cellStyle name="Normal 2 2 5 2 4 2 2" xfId="12325" xr:uid="{00000000-0005-0000-0000-00008B310000}"/>
    <cellStyle name="Normal 2 2 5 2 4 2 2 2" xfId="28621" xr:uid="{00000000-0005-0000-0000-00008C310000}"/>
    <cellStyle name="Normal 2 2 5 2 4 2 3" xfId="20475" xr:uid="{00000000-0005-0000-0000-00008D310000}"/>
    <cellStyle name="Normal 2 2 5 2 4 3" xfId="6852" xr:uid="{00000000-0005-0000-0000-00008E310000}"/>
    <cellStyle name="Normal 2 2 5 2 4 3 2" xfId="14998" xr:uid="{00000000-0005-0000-0000-00008F310000}"/>
    <cellStyle name="Normal 2 2 5 2 4 3 2 2" xfId="31294" xr:uid="{00000000-0005-0000-0000-000090310000}"/>
    <cellStyle name="Normal 2 2 5 2 4 3 3" xfId="23148" xr:uid="{00000000-0005-0000-0000-000091310000}"/>
    <cellStyle name="Normal 2 2 5 2 4 4" xfId="9699" xr:uid="{00000000-0005-0000-0000-000092310000}"/>
    <cellStyle name="Normal 2 2 5 2 4 4 2" xfId="25995" xr:uid="{00000000-0005-0000-0000-000093310000}"/>
    <cellStyle name="Normal 2 2 5 2 4 5" xfId="17849" xr:uid="{00000000-0005-0000-0000-000094310000}"/>
    <cellStyle name="Normal 2 2 5 2 5" xfId="2961" xr:uid="{00000000-0005-0000-0000-000095310000}"/>
    <cellStyle name="Normal 2 2 5 2 5 2" xfId="11107" xr:uid="{00000000-0005-0000-0000-000096310000}"/>
    <cellStyle name="Normal 2 2 5 2 5 2 2" xfId="27403" xr:uid="{00000000-0005-0000-0000-000097310000}"/>
    <cellStyle name="Normal 2 2 5 2 5 3" xfId="19257" xr:uid="{00000000-0005-0000-0000-000098310000}"/>
    <cellStyle name="Normal 2 2 5 2 6" xfId="5442" xr:uid="{00000000-0005-0000-0000-000099310000}"/>
    <cellStyle name="Normal 2 2 5 2 6 2" xfId="13588" xr:uid="{00000000-0005-0000-0000-00009A310000}"/>
    <cellStyle name="Normal 2 2 5 2 6 2 2" xfId="29884" xr:uid="{00000000-0005-0000-0000-00009B310000}"/>
    <cellStyle name="Normal 2 2 5 2 6 3" xfId="21738" xr:uid="{00000000-0005-0000-0000-00009C310000}"/>
    <cellStyle name="Normal 2 2 5 2 7" xfId="8289" xr:uid="{00000000-0005-0000-0000-00009D310000}"/>
    <cellStyle name="Normal 2 2 5 2 7 2" xfId="24585" xr:uid="{00000000-0005-0000-0000-00009E310000}"/>
    <cellStyle name="Normal 2 2 5 2 8" xfId="16439" xr:uid="{00000000-0005-0000-0000-00009F310000}"/>
    <cellStyle name="Normal 2 2 5 3" xfId="224" xr:uid="{00000000-0005-0000-0000-0000A0310000}"/>
    <cellStyle name="Normal 2 2 5 3 2" xfId="568" xr:uid="{00000000-0005-0000-0000-0000A1310000}"/>
    <cellStyle name="Normal 2 2 5 3 2 2" xfId="1274" xr:uid="{00000000-0005-0000-0000-0000A2310000}"/>
    <cellStyle name="Normal 2 2 5 3 2 2 2" xfId="2684" xr:uid="{00000000-0005-0000-0000-0000A3310000}"/>
    <cellStyle name="Normal 2 2 5 3 2 2 2 2" xfId="5158" xr:uid="{00000000-0005-0000-0000-0000A4310000}"/>
    <cellStyle name="Normal 2 2 5 3 2 2 2 2 2" xfId="13304" xr:uid="{00000000-0005-0000-0000-0000A5310000}"/>
    <cellStyle name="Normal 2 2 5 3 2 2 2 2 2 2" xfId="29600" xr:uid="{00000000-0005-0000-0000-0000A6310000}"/>
    <cellStyle name="Normal 2 2 5 3 2 2 2 2 3" xfId="21454" xr:uid="{00000000-0005-0000-0000-0000A7310000}"/>
    <cellStyle name="Normal 2 2 5 3 2 2 2 3" xfId="7983" xr:uid="{00000000-0005-0000-0000-0000A8310000}"/>
    <cellStyle name="Normal 2 2 5 3 2 2 2 3 2" xfId="16129" xr:uid="{00000000-0005-0000-0000-0000A9310000}"/>
    <cellStyle name="Normal 2 2 5 3 2 2 2 3 2 2" xfId="32425" xr:uid="{00000000-0005-0000-0000-0000AA310000}"/>
    <cellStyle name="Normal 2 2 5 3 2 2 2 3 3" xfId="24279" xr:uid="{00000000-0005-0000-0000-0000AB310000}"/>
    <cellStyle name="Normal 2 2 5 3 2 2 2 4" xfId="10830" xr:uid="{00000000-0005-0000-0000-0000AC310000}"/>
    <cellStyle name="Normal 2 2 5 3 2 2 2 4 2" xfId="27126" xr:uid="{00000000-0005-0000-0000-0000AD310000}"/>
    <cellStyle name="Normal 2 2 5 3 2 2 2 5" xfId="18980" xr:uid="{00000000-0005-0000-0000-0000AE310000}"/>
    <cellStyle name="Normal 2 2 5 3 2 2 3" xfId="3940" xr:uid="{00000000-0005-0000-0000-0000AF310000}"/>
    <cellStyle name="Normal 2 2 5 3 2 2 3 2" xfId="12086" xr:uid="{00000000-0005-0000-0000-0000B0310000}"/>
    <cellStyle name="Normal 2 2 5 3 2 2 3 2 2" xfId="28382" xr:uid="{00000000-0005-0000-0000-0000B1310000}"/>
    <cellStyle name="Normal 2 2 5 3 2 2 3 3" xfId="20236" xr:uid="{00000000-0005-0000-0000-0000B2310000}"/>
    <cellStyle name="Normal 2 2 5 3 2 2 4" xfId="6573" xr:uid="{00000000-0005-0000-0000-0000B3310000}"/>
    <cellStyle name="Normal 2 2 5 3 2 2 4 2" xfId="14719" xr:uid="{00000000-0005-0000-0000-0000B4310000}"/>
    <cellStyle name="Normal 2 2 5 3 2 2 4 2 2" xfId="31015" xr:uid="{00000000-0005-0000-0000-0000B5310000}"/>
    <cellStyle name="Normal 2 2 5 3 2 2 4 3" xfId="22869" xr:uid="{00000000-0005-0000-0000-0000B6310000}"/>
    <cellStyle name="Normal 2 2 5 3 2 2 5" xfId="9420" xr:uid="{00000000-0005-0000-0000-0000B7310000}"/>
    <cellStyle name="Normal 2 2 5 3 2 2 5 2" xfId="25716" xr:uid="{00000000-0005-0000-0000-0000B8310000}"/>
    <cellStyle name="Normal 2 2 5 3 2 2 6" xfId="17570" xr:uid="{00000000-0005-0000-0000-0000B9310000}"/>
    <cellStyle name="Normal 2 2 5 3 2 3" xfId="1979" xr:uid="{00000000-0005-0000-0000-0000BA310000}"/>
    <cellStyle name="Normal 2 2 5 3 2 3 2" xfId="4549" xr:uid="{00000000-0005-0000-0000-0000BB310000}"/>
    <cellStyle name="Normal 2 2 5 3 2 3 2 2" xfId="12695" xr:uid="{00000000-0005-0000-0000-0000BC310000}"/>
    <cellStyle name="Normal 2 2 5 3 2 3 2 2 2" xfId="28991" xr:uid="{00000000-0005-0000-0000-0000BD310000}"/>
    <cellStyle name="Normal 2 2 5 3 2 3 2 3" xfId="20845" xr:uid="{00000000-0005-0000-0000-0000BE310000}"/>
    <cellStyle name="Normal 2 2 5 3 2 3 3" xfId="7278" xr:uid="{00000000-0005-0000-0000-0000BF310000}"/>
    <cellStyle name="Normal 2 2 5 3 2 3 3 2" xfId="15424" xr:uid="{00000000-0005-0000-0000-0000C0310000}"/>
    <cellStyle name="Normal 2 2 5 3 2 3 3 2 2" xfId="31720" xr:uid="{00000000-0005-0000-0000-0000C1310000}"/>
    <cellStyle name="Normal 2 2 5 3 2 3 3 3" xfId="23574" xr:uid="{00000000-0005-0000-0000-0000C2310000}"/>
    <cellStyle name="Normal 2 2 5 3 2 3 4" xfId="10125" xr:uid="{00000000-0005-0000-0000-0000C3310000}"/>
    <cellStyle name="Normal 2 2 5 3 2 3 4 2" xfId="26421" xr:uid="{00000000-0005-0000-0000-0000C4310000}"/>
    <cellStyle name="Normal 2 2 5 3 2 3 5" xfId="18275" xr:uid="{00000000-0005-0000-0000-0000C5310000}"/>
    <cellStyle name="Normal 2 2 5 3 2 4" xfId="3331" xr:uid="{00000000-0005-0000-0000-0000C6310000}"/>
    <cellStyle name="Normal 2 2 5 3 2 4 2" xfId="11477" xr:uid="{00000000-0005-0000-0000-0000C7310000}"/>
    <cellStyle name="Normal 2 2 5 3 2 4 2 2" xfId="27773" xr:uid="{00000000-0005-0000-0000-0000C8310000}"/>
    <cellStyle name="Normal 2 2 5 3 2 4 3" xfId="19627" xr:uid="{00000000-0005-0000-0000-0000C9310000}"/>
    <cellStyle name="Normal 2 2 5 3 2 5" xfId="5868" xr:uid="{00000000-0005-0000-0000-0000CA310000}"/>
    <cellStyle name="Normal 2 2 5 3 2 5 2" xfId="14014" xr:uid="{00000000-0005-0000-0000-0000CB310000}"/>
    <cellStyle name="Normal 2 2 5 3 2 5 2 2" xfId="30310" xr:uid="{00000000-0005-0000-0000-0000CC310000}"/>
    <cellStyle name="Normal 2 2 5 3 2 5 3" xfId="22164" xr:uid="{00000000-0005-0000-0000-0000CD310000}"/>
    <cellStyle name="Normal 2 2 5 3 2 6" xfId="8715" xr:uid="{00000000-0005-0000-0000-0000CE310000}"/>
    <cellStyle name="Normal 2 2 5 3 2 6 2" xfId="25011" xr:uid="{00000000-0005-0000-0000-0000CF310000}"/>
    <cellStyle name="Normal 2 2 5 3 2 7" xfId="16865" xr:uid="{00000000-0005-0000-0000-0000D0310000}"/>
    <cellStyle name="Normal 2 2 5 3 3" xfId="930" xr:uid="{00000000-0005-0000-0000-0000D1310000}"/>
    <cellStyle name="Normal 2 2 5 3 3 2" xfId="2340" xr:uid="{00000000-0005-0000-0000-0000D2310000}"/>
    <cellStyle name="Normal 2 2 5 3 3 2 2" xfId="4862" xr:uid="{00000000-0005-0000-0000-0000D3310000}"/>
    <cellStyle name="Normal 2 2 5 3 3 2 2 2" xfId="13008" xr:uid="{00000000-0005-0000-0000-0000D4310000}"/>
    <cellStyle name="Normal 2 2 5 3 3 2 2 2 2" xfId="29304" xr:uid="{00000000-0005-0000-0000-0000D5310000}"/>
    <cellStyle name="Normal 2 2 5 3 3 2 2 3" xfId="21158" xr:uid="{00000000-0005-0000-0000-0000D6310000}"/>
    <cellStyle name="Normal 2 2 5 3 3 2 3" xfId="7639" xr:uid="{00000000-0005-0000-0000-0000D7310000}"/>
    <cellStyle name="Normal 2 2 5 3 3 2 3 2" xfId="15785" xr:uid="{00000000-0005-0000-0000-0000D8310000}"/>
    <cellStyle name="Normal 2 2 5 3 3 2 3 2 2" xfId="32081" xr:uid="{00000000-0005-0000-0000-0000D9310000}"/>
    <cellStyle name="Normal 2 2 5 3 3 2 3 3" xfId="23935" xr:uid="{00000000-0005-0000-0000-0000DA310000}"/>
    <cellStyle name="Normal 2 2 5 3 3 2 4" xfId="10486" xr:uid="{00000000-0005-0000-0000-0000DB310000}"/>
    <cellStyle name="Normal 2 2 5 3 3 2 4 2" xfId="26782" xr:uid="{00000000-0005-0000-0000-0000DC310000}"/>
    <cellStyle name="Normal 2 2 5 3 3 2 5" xfId="18636" xr:uid="{00000000-0005-0000-0000-0000DD310000}"/>
    <cellStyle name="Normal 2 2 5 3 3 3" xfId="3644" xr:uid="{00000000-0005-0000-0000-0000DE310000}"/>
    <cellStyle name="Normal 2 2 5 3 3 3 2" xfId="11790" xr:uid="{00000000-0005-0000-0000-0000DF310000}"/>
    <cellStyle name="Normal 2 2 5 3 3 3 2 2" xfId="28086" xr:uid="{00000000-0005-0000-0000-0000E0310000}"/>
    <cellStyle name="Normal 2 2 5 3 3 3 3" xfId="19940" xr:uid="{00000000-0005-0000-0000-0000E1310000}"/>
    <cellStyle name="Normal 2 2 5 3 3 4" xfId="6229" xr:uid="{00000000-0005-0000-0000-0000E2310000}"/>
    <cellStyle name="Normal 2 2 5 3 3 4 2" xfId="14375" xr:uid="{00000000-0005-0000-0000-0000E3310000}"/>
    <cellStyle name="Normal 2 2 5 3 3 4 2 2" xfId="30671" xr:uid="{00000000-0005-0000-0000-0000E4310000}"/>
    <cellStyle name="Normal 2 2 5 3 3 4 3" xfId="22525" xr:uid="{00000000-0005-0000-0000-0000E5310000}"/>
    <cellStyle name="Normal 2 2 5 3 3 5" xfId="9076" xr:uid="{00000000-0005-0000-0000-0000E6310000}"/>
    <cellStyle name="Normal 2 2 5 3 3 5 2" xfId="25372" xr:uid="{00000000-0005-0000-0000-0000E7310000}"/>
    <cellStyle name="Normal 2 2 5 3 3 6" xfId="17226" xr:uid="{00000000-0005-0000-0000-0000E8310000}"/>
    <cellStyle name="Normal 2 2 5 3 4" xfId="1635" xr:uid="{00000000-0005-0000-0000-0000E9310000}"/>
    <cellStyle name="Normal 2 2 5 3 4 2" xfId="4253" xr:uid="{00000000-0005-0000-0000-0000EA310000}"/>
    <cellStyle name="Normal 2 2 5 3 4 2 2" xfId="12399" xr:uid="{00000000-0005-0000-0000-0000EB310000}"/>
    <cellStyle name="Normal 2 2 5 3 4 2 2 2" xfId="28695" xr:uid="{00000000-0005-0000-0000-0000EC310000}"/>
    <cellStyle name="Normal 2 2 5 3 4 2 3" xfId="20549" xr:uid="{00000000-0005-0000-0000-0000ED310000}"/>
    <cellStyle name="Normal 2 2 5 3 4 3" xfId="6934" xr:uid="{00000000-0005-0000-0000-0000EE310000}"/>
    <cellStyle name="Normal 2 2 5 3 4 3 2" xfId="15080" xr:uid="{00000000-0005-0000-0000-0000EF310000}"/>
    <cellStyle name="Normal 2 2 5 3 4 3 2 2" xfId="31376" xr:uid="{00000000-0005-0000-0000-0000F0310000}"/>
    <cellStyle name="Normal 2 2 5 3 4 3 3" xfId="23230" xr:uid="{00000000-0005-0000-0000-0000F1310000}"/>
    <cellStyle name="Normal 2 2 5 3 4 4" xfId="9781" xr:uid="{00000000-0005-0000-0000-0000F2310000}"/>
    <cellStyle name="Normal 2 2 5 3 4 4 2" xfId="26077" xr:uid="{00000000-0005-0000-0000-0000F3310000}"/>
    <cellStyle name="Normal 2 2 5 3 4 5" xfId="17931" xr:uid="{00000000-0005-0000-0000-0000F4310000}"/>
    <cellStyle name="Normal 2 2 5 3 5" xfId="3035" xr:uid="{00000000-0005-0000-0000-0000F5310000}"/>
    <cellStyle name="Normal 2 2 5 3 5 2" xfId="11181" xr:uid="{00000000-0005-0000-0000-0000F6310000}"/>
    <cellStyle name="Normal 2 2 5 3 5 2 2" xfId="27477" xr:uid="{00000000-0005-0000-0000-0000F7310000}"/>
    <cellStyle name="Normal 2 2 5 3 5 3" xfId="19331" xr:uid="{00000000-0005-0000-0000-0000F8310000}"/>
    <cellStyle name="Normal 2 2 5 3 6" xfId="5524" xr:uid="{00000000-0005-0000-0000-0000F9310000}"/>
    <cellStyle name="Normal 2 2 5 3 6 2" xfId="13670" xr:uid="{00000000-0005-0000-0000-0000FA310000}"/>
    <cellStyle name="Normal 2 2 5 3 6 2 2" xfId="29966" xr:uid="{00000000-0005-0000-0000-0000FB310000}"/>
    <cellStyle name="Normal 2 2 5 3 6 3" xfId="21820" xr:uid="{00000000-0005-0000-0000-0000FC310000}"/>
    <cellStyle name="Normal 2 2 5 3 7" xfId="8371" xr:uid="{00000000-0005-0000-0000-0000FD310000}"/>
    <cellStyle name="Normal 2 2 5 3 7 2" xfId="24667" xr:uid="{00000000-0005-0000-0000-0000FE310000}"/>
    <cellStyle name="Normal 2 2 5 3 8" xfId="16521" xr:uid="{00000000-0005-0000-0000-0000FF310000}"/>
    <cellStyle name="Normal 2 2 5 4" xfId="306" xr:uid="{00000000-0005-0000-0000-000000320000}"/>
    <cellStyle name="Normal 2 2 5 4 2" xfId="650" xr:uid="{00000000-0005-0000-0000-000001320000}"/>
    <cellStyle name="Normal 2 2 5 4 2 2" xfId="1356" xr:uid="{00000000-0005-0000-0000-000002320000}"/>
    <cellStyle name="Normal 2 2 5 4 2 2 2" xfId="2766" xr:uid="{00000000-0005-0000-0000-000003320000}"/>
    <cellStyle name="Normal 2 2 5 4 2 2 2 2" xfId="5232" xr:uid="{00000000-0005-0000-0000-000004320000}"/>
    <cellStyle name="Normal 2 2 5 4 2 2 2 2 2" xfId="13378" xr:uid="{00000000-0005-0000-0000-000005320000}"/>
    <cellStyle name="Normal 2 2 5 4 2 2 2 2 2 2" xfId="29674" xr:uid="{00000000-0005-0000-0000-000006320000}"/>
    <cellStyle name="Normal 2 2 5 4 2 2 2 2 3" xfId="21528" xr:uid="{00000000-0005-0000-0000-000007320000}"/>
    <cellStyle name="Normal 2 2 5 4 2 2 2 3" xfId="8065" xr:uid="{00000000-0005-0000-0000-000008320000}"/>
    <cellStyle name="Normal 2 2 5 4 2 2 2 3 2" xfId="16211" xr:uid="{00000000-0005-0000-0000-000009320000}"/>
    <cellStyle name="Normal 2 2 5 4 2 2 2 3 2 2" xfId="32507" xr:uid="{00000000-0005-0000-0000-00000A320000}"/>
    <cellStyle name="Normal 2 2 5 4 2 2 2 3 3" xfId="24361" xr:uid="{00000000-0005-0000-0000-00000B320000}"/>
    <cellStyle name="Normal 2 2 5 4 2 2 2 4" xfId="10912" xr:uid="{00000000-0005-0000-0000-00000C320000}"/>
    <cellStyle name="Normal 2 2 5 4 2 2 2 4 2" xfId="27208" xr:uid="{00000000-0005-0000-0000-00000D320000}"/>
    <cellStyle name="Normal 2 2 5 4 2 2 2 5" xfId="19062" xr:uid="{00000000-0005-0000-0000-00000E320000}"/>
    <cellStyle name="Normal 2 2 5 4 2 2 3" xfId="4014" xr:uid="{00000000-0005-0000-0000-00000F320000}"/>
    <cellStyle name="Normal 2 2 5 4 2 2 3 2" xfId="12160" xr:uid="{00000000-0005-0000-0000-000010320000}"/>
    <cellStyle name="Normal 2 2 5 4 2 2 3 2 2" xfId="28456" xr:uid="{00000000-0005-0000-0000-000011320000}"/>
    <cellStyle name="Normal 2 2 5 4 2 2 3 3" xfId="20310" xr:uid="{00000000-0005-0000-0000-000012320000}"/>
    <cellStyle name="Normal 2 2 5 4 2 2 4" xfId="6655" xr:uid="{00000000-0005-0000-0000-000013320000}"/>
    <cellStyle name="Normal 2 2 5 4 2 2 4 2" xfId="14801" xr:uid="{00000000-0005-0000-0000-000014320000}"/>
    <cellStyle name="Normal 2 2 5 4 2 2 4 2 2" xfId="31097" xr:uid="{00000000-0005-0000-0000-000015320000}"/>
    <cellStyle name="Normal 2 2 5 4 2 2 4 3" xfId="22951" xr:uid="{00000000-0005-0000-0000-000016320000}"/>
    <cellStyle name="Normal 2 2 5 4 2 2 5" xfId="9502" xr:uid="{00000000-0005-0000-0000-000017320000}"/>
    <cellStyle name="Normal 2 2 5 4 2 2 5 2" xfId="25798" xr:uid="{00000000-0005-0000-0000-000018320000}"/>
    <cellStyle name="Normal 2 2 5 4 2 2 6" xfId="17652" xr:uid="{00000000-0005-0000-0000-000019320000}"/>
    <cellStyle name="Normal 2 2 5 4 2 3" xfId="2061" xr:uid="{00000000-0005-0000-0000-00001A320000}"/>
    <cellStyle name="Normal 2 2 5 4 2 3 2" xfId="4623" xr:uid="{00000000-0005-0000-0000-00001B320000}"/>
    <cellStyle name="Normal 2 2 5 4 2 3 2 2" xfId="12769" xr:uid="{00000000-0005-0000-0000-00001C320000}"/>
    <cellStyle name="Normal 2 2 5 4 2 3 2 2 2" xfId="29065" xr:uid="{00000000-0005-0000-0000-00001D320000}"/>
    <cellStyle name="Normal 2 2 5 4 2 3 2 3" xfId="20919" xr:uid="{00000000-0005-0000-0000-00001E320000}"/>
    <cellStyle name="Normal 2 2 5 4 2 3 3" xfId="7360" xr:uid="{00000000-0005-0000-0000-00001F320000}"/>
    <cellStyle name="Normal 2 2 5 4 2 3 3 2" xfId="15506" xr:uid="{00000000-0005-0000-0000-000020320000}"/>
    <cellStyle name="Normal 2 2 5 4 2 3 3 2 2" xfId="31802" xr:uid="{00000000-0005-0000-0000-000021320000}"/>
    <cellStyle name="Normal 2 2 5 4 2 3 3 3" xfId="23656" xr:uid="{00000000-0005-0000-0000-000022320000}"/>
    <cellStyle name="Normal 2 2 5 4 2 3 4" xfId="10207" xr:uid="{00000000-0005-0000-0000-000023320000}"/>
    <cellStyle name="Normal 2 2 5 4 2 3 4 2" xfId="26503" xr:uid="{00000000-0005-0000-0000-000024320000}"/>
    <cellStyle name="Normal 2 2 5 4 2 3 5" xfId="18357" xr:uid="{00000000-0005-0000-0000-000025320000}"/>
    <cellStyle name="Normal 2 2 5 4 2 4" xfId="3405" xr:uid="{00000000-0005-0000-0000-000026320000}"/>
    <cellStyle name="Normal 2 2 5 4 2 4 2" xfId="11551" xr:uid="{00000000-0005-0000-0000-000027320000}"/>
    <cellStyle name="Normal 2 2 5 4 2 4 2 2" xfId="27847" xr:uid="{00000000-0005-0000-0000-000028320000}"/>
    <cellStyle name="Normal 2 2 5 4 2 4 3" xfId="19701" xr:uid="{00000000-0005-0000-0000-000029320000}"/>
    <cellStyle name="Normal 2 2 5 4 2 5" xfId="5950" xr:uid="{00000000-0005-0000-0000-00002A320000}"/>
    <cellStyle name="Normal 2 2 5 4 2 5 2" xfId="14096" xr:uid="{00000000-0005-0000-0000-00002B320000}"/>
    <cellStyle name="Normal 2 2 5 4 2 5 2 2" xfId="30392" xr:uid="{00000000-0005-0000-0000-00002C320000}"/>
    <cellStyle name="Normal 2 2 5 4 2 5 3" xfId="22246" xr:uid="{00000000-0005-0000-0000-00002D320000}"/>
    <cellStyle name="Normal 2 2 5 4 2 6" xfId="8797" xr:uid="{00000000-0005-0000-0000-00002E320000}"/>
    <cellStyle name="Normal 2 2 5 4 2 6 2" xfId="25093" xr:uid="{00000000-0005-0000-0000-00002F320000}"/>
    <cellStyle name="Normal 2 2 5 4 2 7" xfId="16947" xr:uid="{00000000-0005-0000-0000-000030320000}"/>
    <cellStyle name="Normal 2 2 5 4 3" xfId="1012" xr:uid="{00000000-0005-0000-0000-000031320000}"/>
    <cellStyle name="Normal 2 2 5 4 3 2" xfId="2422" xr:uid="{00000000-0005-0000-0000-000032320000}"/>
    <cellStyle name="Normal 2 2 5 4 3 2 2" xfId="4936" xr:uid="{00000000-0005-0000-0000-000033320000}"/>
    <cellStyle name="Normal 2 2 5 4 3 2 2 2" xfId="13082" xr:uid="{00000000-0005-0000-0000-000034320000}"/>
    <cellStyle name="Normal 2 2 5 4 3 2 2 2 2" xfId="29378" xr:uid="{00000000-0005-0000-0000-000035320000}"/>
    <cellStyle name="Normal 2 2 5 4 3 2 2 3" xfId="21232" xr:uid="{00000000-0005-0000-0000-000036320000}"/>
    <cellStyle name="Normal 2 2 5 4 3 2 3" xfId="7721" xr:uid="{00000000-0005-0000-0000-000037320000}"/>
    <cellStyle name="Normal 2 2 5 4 3 2 3 2" xfId="15867" xr:uid="{00000000-0005-0000-0000-000038320000}"/>
    <cellStyle name="Normal 2 2 5 4 3 2 3 2 2" xfId="32163" xr:uid="{00000000-0005-0000-0000-000039320000}"/>
    <cellStyle name="Normal 2 2 5 4 3 2 3 3" xfId="24017" xr:uid="{00000000-0005-0000-0000-00003A320000}"/>
    <cellStyle name="Normal 2 2 5 4 3 2 4" xfId="10568" xr:uid="{00000000-0005-0000-0000-00003B320000}"/>
    <cellStyle name="Normal 2 2 5 4 3 2 4 2" xfId="26864" xr:uid="{00000000-0005-0000-0000-00003C320000}"/>
    <cellStyle name="Normal 2 2 5 4 3 2 5" xfId="18718" xr:uid="{00000000-0005-0000-0000-00003D320000}"/>
    <cellStyle name="Normal 2 2 5 4 3 3" xfId="3718" xr:uid="{00000000-0005-0000-0000-00003E320000}"/>
    <cellStyle name="Normal 2 2 5 4 3 3 2" xfId="11864" xr:uid="{00000000-0005-0000-0000-00003F320000}"/>
    <cellStyle name="Normal 2 2 5 4 3 3 2 2" xfId="28160" xr:uid="{00000000-0005-0000-0000-000040320000}"/>
    <cellStyle name="Normal 2 2 5 4 3 3 3" xfId="20014" xr:uid="{00000000-0005-0000-0000-000041320000}"/>
    <cellStyle name="Normal 2 2 5 4 3 4" xfId="6311" xr:uid="{00000000-0005-0000-0000-000042320000}"/>
    <cellStyle name="Normal 2 2 5 4 3 4 2" xfId="14457" xr:uid="{00000000-0005-0000-0000-000043320000}"/>
    <cellStyle name="Normal 2 2 5 4 3 4 2 2" xfId="30753" xr:uid="{00000000-0005-0000-0000-000044320000}"/>
    <cellStyle name="Normal 2 2 5 4 3 4 3" xfId="22607" xr:uid="{00000000-0005-0000-0000-000045320000}"/>
    <cellStyle name="Normal 2 2 5 4 3 5" xfId="9158" xr:uid="{00000000-0005-0000-0000-000046320000}"/>
    <cellStyle name="Normal 2 2 5 4 3 5 2" xfId="25454" xr:uid="{00000000-0005-0000-0000-000047320000}"/>
    <cellStyle name="Normal 2 2 5 4 3 6" xfId="17308" xr:uid="{00000000-0005-0000-0000-000048320000}"/>
    <cellStyle name="Normal 2 2 5 4 4" xfId="1717" xr:uid="{00000000-0005-0000-0000-000049320000}"/>
    <cellStyle name="Normal 2 2 5 4 4 2" xfId="4327" xr:uid="{00000000-0005-0000-0000-00004A320000}"/>
    <cellStyle name="Normal 2 2 5 4 4 2 2" xfId="12473" xr:uid="{00000000-0005-0000-0000-00004B320000}"/>
    <cellStyle name="Normal 2 2 5 4 4 2 2 2" xfId="28769" xr:uid="{00000000-0005-0000-0000-00004C320000}"/>
    <cellStyle name="Normal 2 2 5 4 4 2 3" xfId="20623" xr:uid="{00000000-0005-0000-0000-00004D320000}"/>
    <cellStyle name="Normal 2 2 5 4 4 3" xfId="7016" xr:uid="{00000000-0005-0000-0000-00004E320000}"/>
    <cellStyle name="Normal 2 2 5 4 4 3 2" xfId="15162" xr:uid="{00000000-0005-0000-0000-00004F320000}"/>
    <cellStyle name="Normal 2 2 5 4 4 3 2 2" xfId="31458" xr:uid="{00000000-0005-0000-0000-000050320000}"/>
    <cellStyle name="Normal 2 2 5 4 4 3 3" xfId="23312" xr:uid="{00000000-0005-0000-0000-000051320000}"/>
    <cellStyle name="Normal 2 2 5 4 4 4" xfId="9863" xr:uid="{00000000-0005-0000-0000-000052320000}"/>
    <cellStyle name="Normal 2 2 5 4 4 4 2" xfId="26159" xr:uid="{00000000-0005-0000-0000-000053320000}"/>
    <cellStyle name="Normal 2 2 5 4 4 5" xfId="18013" xr:uid="{00000000-0005-0000-0000-000054320000}"/>
    <cellStyle name="Normal 2 2 5 4 5" xfId="3109" xr:uid="{00000000-0005-0000-0000-000055320000}"/>
    <cellStyle name="Normal 2 2 5 4 5 2" xfId="11255" xr:uid="{00000000-0005-0000-0000-000056320000}"/>
    <cellStyle name="Normal 2 2 5 4 5 2 2" xfId="27551" xr:uid="{00000000-0005-0000-0000-000057320000}"/>
    <cellStyle name="Normal 2 2 5 4 5 3" xfId="19405" xr:uid="{00000000-0005-0000-0000-000058320000}"/>
    <cellStyle name="Normal 2 2 5 4 6" xfId="5606" xr:uid="{00000000-0005-0000-0000-000059320000}"/>
    <cellStyle name="Normal 2 2 5 4 6 2" xfId="13752" xr:uid="{00000000-0005-0000-0000-00005A320000}"/>
    <cellStyle name="Normal 2 2 5 4 6 2 2" xfId="30048" xr:uid="{00000000-0005-0000-0000-00005B320000}"/>
    <cellStyle name="Normal 2 2 5 4 6 3" xfId="21902" xr:uid="{00000000-0005-0000-0000-00005C320000}"/>
    <cellStyle name="Normal 2 2 5 4 7" xfId="8453" xr:uid="{00000000-0005-0000-0000-00005D320000}"/>
    <cellStyle name="Normal 2 2 5 4 7 2" xfId="24749" xr:uid="{00000000-0005-0000-0000-00005E320000}"/>
    <cellStyle name="Normal 2 2 5 4 8" xfId="16603" xr:uid="{00000000-0005-0000-0000-00005F320000}"/>
    <cellStyle name="Normal 2 2 5 5" xfId="396" xr:uid="{00000000-0005-0000-0000-000060320000}"/>
    <cellStyle name="Normal 2 2 5 5 2" xfId="1102" xr:uid="{00000000-0005-0000-0000-000061320000}"/>
    <cellStyle name="Normal 2 2 5 5 2 2" xfId="2512" xr:uid="{00000000-0005-0000-0000-000062320000}"/>
    <cellStyle name="Normal 2 2 5 5 2 2 2" xfId="5010" xr:uid="{00000000-0005-0000-0000-000063320000}"/>
    <cellStyle name="Normal 2 2 5 5 2 2 2 2" xfId="13156" xr:uid="{00000000-0005-0000-0000-000064320000}"/>
    <cellStyle name="Normal 2 2 5 5 2 2 2 2 2" xfId="29452" xr:uid="{00000000-0005-0000-0000-000065320000}"/>
    <cellStyle name="Normal 2 2 5 5 2 2 2 3" xfId="21306" xr:uid="{00000000-0005-0000-0000-000066320000}"/>
    <cellStyle name="Normal 2 2 5 5 2 2 3" xfId="7811" xr:uid="{00000000-0005-0000-0000-000067320000}"/>
    <cellStyle name="Normal 2 2 5 5 2 2 3 2" xfId="15957" xr:uid="{00000000-0005-0000-0000-000068320000}"/>
    <cellStyle name="Normal 2 2 5 5 2 2 3 2 2" xfId="32253" xr:uid="{00000000-0005-0000-0000-000069320000}"/>
    <cellStyle name="Normal 2 2 5 5 2 2 3 3" xfId="24107" xr:uid="{00000000-0005-0000-0000-00006A320000}"/>
    <cellStyle name="Normal 2 2 5 5 2 2 4" xfId="10658" xr:uid="{00000000-0005-0000-0000-00006B320000}"/>
    <cellStyle name="Normal 2 2 5 5 2 2 4 2" xfId="26954" xr:uid="{00000000-0005-0000-0000-00006C320000}"/>
    <cellStyle name="Normal 2 2 5 5 2 2 5" xfId="18808" xr:uid="{00000000-0005-0000-0000-00006D320000}"/>
    <cellStyle name="Normal 2 2 5 5 2 3" xfId="3792" xr:uid="{00000000-0005-0000-0000-00006E320000}"/>
    <cellStyle name="Normal 2 2 5 5 2 3 2" xfId="11938" xr:uid="{00000000-0005-0000-0000-00006F320000}"/>
    <cellStyle name="Normal 2 2 5 5 2 3 2 2" xfId="28234" xr:uid="{00000000-0005-0000-0000-000070320000}"/>
    <cellStyle name="Normal 2 2 5 5 2 3 3" xfId="20088" xr:uid="{00000000-0005-0000-0000-000071320000}"/>
    <cellStyle name="Normal 2 2 5 5 2 4" xfId="6401" xr:uid="{00000000-0005-0000-0000-000072320000}"/>
    <cellStyle name="Normal 2 2 5 5 2 4 2" xfId="14547" xr:uid="{00000000-0005-0000-0000-000073320000}"/>
    <cellStyle name="Normal 2 2 5 5 2 4 2 2" xfId="30843" xr:uid="{00000000-0005-0000-0000-000074320000}"/>
    <cellStyle name="Normal 2 2 5 5 2 4 3" xfId="22697" xr:uid="{00000000-0005-0000-0000-000075320000}"/>
    <cellStyle name="Normal 2 2 5 5 2 5" xfId="9248" xr:uid="{00000000-0005-0000-0000-000076320000}"/>
    <cellStyle name="Normal 2 2 5 5 2 5 2" xfId="25544" xr:uid="{00000000-0005-0000-0000-000077320000}"/>
    <cellStyle name="Normal 2 2 5 5 2 6" xfId="17398" xr:uid="{00000000-0005-0000-0000-000078320000}"/>
    <cellStyle name="Normal 2 2 5 5 3" xfId="1807" xr:uid="{00000000-0005-0000-0000-000079320000}"/>
    <cellStyle name="Normal 2 2 5 5 3 2" xfId="4401" xr:uid="{00000000-0005-0000-0000-00007A320000}"/>
    <cellStyle name="Normal 2 2 5 5 3 2 2" xfId="12547" xr:uid="{00000000-0005-0000-0000-00007B320000}"/>
    <cellStyle name="Normal 2 2 5 5 3 2 2 2" xfId="28843" xr:uid="{00000000-0005-0000-0000-00007C320000}"/>
    <cellStyle name="Normal 2 2 5 5 3 2 3" xfId="20697" xr:uid="{00000000-0005-0000-0000-00007D320000}"/>
    <cellStyle name="Normal 2 2 5 5 3 3" xfId="7106" xr:uid="{00000000-0005-0000-0000-00007E320000}"/>
    <cellStyle name="Normal 2 2 5 5 3 3 2" xfId="15252" xr:uid="{00000000-0005-0000-0000-00007F320000}"/>
    <cellStyle name="Normal 2 2 5 5 3 3 2 2" xfId="31548" xr:uid="{00000000-0005-0000-0000-000080320000}"/>
    <cellStyle name="Normal 2 2 5 5 3 3 3" xfId="23402" xr:uid="{00000000-0005-0000-0000-000081320000}"/>
    <cellStyle name="Normal 2 2 5 5 3 4" xfId="9953" xr:uid="{00000000-0005-0000-0000-000082320000}"/>
    <cellStyle name="Normal 2 2 5 5 3 4 2" xfId="26249" xr:uid="{00000000-0005-0000-0000-000083320000}"/>
    <cellStyle name="Normal 2 2 5 5 3 5" xfId="18103" xr:uid="{00000000-0005-0000-0000-000084320000}"/>
    <cellStyle name="Normal 2 2 5 5 4" xfId="3183" xr:uid="{00000000-0005-0000-0000-000085320000}"/>
    <cellStyle name="Normal 2 2 5 5 4 2" xfId="11329" xr:uid="{00000000-0005-0000-0000-000086320000}"/>
    <cellStyle name="Normal 2 2 5 5 4 2 2" xfId="27625" xr:uid="{00000000-0005-0000-0000-000087320000}"/>
    <cellStyle name="Normal 2 2 5 5 4 3" xfId="19479" xr:uid="{00000000-0005-0000-0000-000088320000}"/>
    <cellStyle name="Normal 2 2 5 5 5" xfId="5696" xr:uid="{00000000-0005-0000-0000-000089320000}"/>
    <cellStyle name="Normal 2 2 5 5 5 2" xfId="13842" xr:uid="{00000000-0005-0000-0000-00008A320000}"/>
    <cellStyle name="Normal 2 2 5 5 5 2 2" xfId="30138" xr:uid="{00000000-0005-0000-0000-00008B320000}"/>
    <cellStyle name="Normal 2 2 5 5 5 3" xfId="21992" xr:uid="{00000000-0005-0000-0000-00008C320000}"/>
    <cellStyle name="Normal 2 2 5 5 6" xfId="8543" xr:uid="{00000000-0005-0000-0000-00008D320000}"/>
    <cellStyle name="Normal 2 2 5 5 6 2" xfId="24839" xr:uid="{00000000-0005-0000-0000-00008E320000}"/>
    <cellStyle name="Normal 2 2 5 5 7" xfId="16693" xr:uid="{00000000-0005-0000-0000-00008F320000}"/>
    <cellStyle name="Normal 2 2 5 6" xfId="758" xr:uid="{00000000-0005-0000-0000-000090320000}"/>
    <cellStyle name="Normal 2 2 5 6 2" xfId="2168" xr:uid="{00000000-0005-0000-0000-000091320000}"/>
    <cellStyle name="Normal 2 2 5 6 2 2" xfId="4714" xr:uid="{00000000-0005-0000-0000-000092320000}"/>
    <cellStyle name="Normal 2 2 5 6 2 2 2" xfId="12860" xr:uid="{00000000-0005-0000-0000-000093320000}"/>
    <cellStyle name="Normal 2 2 5 6 2 2 2 2" xfId="29156" xr:uid="{00000000-0005-0000-0000-000094320000}"/>
    <cellStyle name="Normal 2 2 5 6 2 2 3" xfId="21010" xr:uid="{00000000-0005-0000-0000-000095320000}"/>
    <cellStyle name="Normal 2 2 5 6 2 3" xfId="7467" xr:uid="{00000000-0005-0000-0000-000096320000}"/>
    <cellStyle name="Normal 2 2 5 6 2 3 2" xfId="15613" xr:uid="{00000000-0005-0000-0000-000097320000}"/>
    <cellStyle name="Normal 2 2 5 6 2 3 2 2" xfId="31909" xr:uid="{00000000-0005-0000-0000-000098320000}"/>
    <cellStyle name="Normal 2 2 5 6 2 3 3" xfId="23763" xr:uid="{00000000-0005-0000-0000-000099320000}"/>
    <cellStyle name="Normal 2 2 5 6 2 4" xfId="10314" xr:uid="{00000000-0005-0000-0000-00009A320000}"/>
    <cellStyle name="Normal 2 2 5 6 2 4 2" xfId="26610" xr:uid="{00000000-0005-0000-0000-00009B320000}"/>
    <cellStyle name="Normal 2 2 5 6 2 5" xfId="18464" xr:uid="{00000000-0005-0000-0000-00009C320000}"/>
    <cellStyle name="Normal 2 2 5 6 3" xfId="3496" xr:uid="{00000000-0005-0000-0000-00009D320000}"/>
    <cellStyle name="Normal 2 2 5 6 3 2" xfId="11642" xr:uid="{00000000-0005-0000-0000-00009E320000}"/>
    <cellStyle name="Normal 2 2 5 6 3 2 2" xfId="27938" xr:uid="{00000000-0005-0000-0000-00009F320000}"/>
    <cellStyle name="Normal 2 2 5 6 3 3" xfId="19792" xr:uid="{00000000-0005-0000-0000-0000A0320000}"/>
    <cellStyle name="Normal 2 2 5 6 4" xfId="6057" xr:uid="{00000000-0005-0000-0000-0000A1320000}"/>
    <cellStyle name="Normal 2 2 5 6 4 2" xfId="14203" xr:uid="{00000000-0005-0000-0000-0000A2320000}"/>
    <cellStyle name="Normal 2 2 5 6 4 2 2" xfId="30499" xr:uid="{00000000-0005-0000-0000-0000A3320000}"/>
    <cellStyle name="Normal 2 2 5 6 4 3" xfId="22353" xr:uid="{00000000-0005-0000-0000-0000A4320000}"/>
    <cellStyle name="Normal 2 2 5 6 5" xfId="8904" xr:uid="{00000000-0005-0000-0000-0000A5320000}"/>
    <cellStyle name="Normal 2 2 5 6 5 2" xfId="25200" xr:uid="{00000000-0005-0000-0000-0000A6320000}"/>
    <cellStyle name="Normal 2 2 5 6 6" xfId="17054" xr:uid="{00000000-0005-0000-0000-0000A7320000}"/>
    <cellStyle name="Normal 2 2 5 7" xfId="1463" xr:uid="{00000000-0005-0000-0000-0000A8320000}"/>
    <cellStyle name="Normal 2 2 5 7 2" xfId="4105" xr:uid="{00000000-0005-0000-0000-0000A9320000}"/>
    <cellStyle name="Normal 2 2 5 7 2 2" xfId="12251" xr:uid="{00000000-0005-0000-0000-0000AA320000}"/>
    <cellStyle name="Normal 2 2 5 7 2 2 2" xfId="28547" xr:uid="{00000000-0005-0000-0000-0000AB320000}"/>
    <cellStyle name="Normal 2 2 5 7 2 3" xfId="20401" xr:uid="{00000000-0005-0000-0000-0000AC320000}"/>
    <cellStyle name="Normal 2 2 5 7 3" xfId="6762" xr:uid="{00000000-0005-0000-0000-0000AD320000}"/>
    <cellStyle name="Normal 2 2 5 7 3 2" xfId="14908" xr:uid="{00000000-0005-0000-0000-0000AE320000}"/>
    <cellStyle name="Normal 2 2 5 7 3 2 2" xfId="31204" xr:uid="{00000000-0005-0000-0000-0000AF320000}"/>
    <cellStyle name="Normal 2 2 5 7 3 3" xfId="23058" xr:uid="{00000000-0005-0000-0000-0000B0320000}"/>
    <cellStyle name="Normal 2 2 5 7 4" xfId="9609" xr:uid="{00000000-0005-0000-0000-0000B1320000}"/>
    <cellStyle name="Normal 2 2 5 7 4 2" xfId="25905" xr:uid="{00000000-0005-0000-0000-0000B2320000}"/>
    <cellStyle name="Normal 2 2 5 7 5" xfId="17759" xr:uid="{00000000-0005-0000-0000-0000B3320000}"/>
    <cellStyle name="Normal 2 2 5 8" xfId="2887" xr:uid="{00000000-0005-0000-0000-0000B4320000}"/>
    <cellStyle name="Normal 2 2 5 8 2" xfId="11033" xr:uid="{00000000-0005-0000-0000-0000B5320000}"/>
    <cellStyle name="Normal 2 2 5 8 2 2" xfId="27329" xr:uid="{00000000-0005-0000-0000-0000B6320000}"/>
    <cellStyle name="Normal 2 2 5 8 3" xfId="19183" xr:uid="{00000000-0005-0000-0000-0000B7320000}"/>
    <cellStyle name="Normal 2 2 5 9" xfId="5352" xr:uid="{00000000-0005-0000-0000-0000B8320000}"/>
    <cellStyle name="Normal 2 2 5 9 2" xfId="13498" xr:uid="{00000000-0005-0000-0000-0000B9320000}"/>
    <cellStyle name="Normal 2 2 5 9 2 2" xfId="29794" xr:uid="{00000000-0005-0000-0000-0000BA320000}"/>
    <cellStyle name="Normal 2 2 5 9 3" xfId="21648" xr:uid="{00000000-0005-0000-0000-0000BB320000}"/>
    <cellStyle name="Normal 2 2 6" xfId="98" xr:uid="{00000000-0005-0000-0000-0000BC320000}"/>
    <cellStyle name="Normal 2 2 6 2" xfId="442" xr:uid="{00000000-0005-0000-0000-0000BD320000}"/>
    <cellStyle name="Normal 2 2 6 2 2" xfId="1148" xr:uid="{00000000-0005-0000-0000-0000BE320000}"/>
    <cellStyle name="Normal 2 2 6 2 2 2" xfId="2558" xr:uid="{00000000-0005-0000-0000-0000BF320000}"/>
    <cellStyle name="Normal 2 2 6 2 2 2 2" xfId="5048" xr:uid="{00000000-0005-0000-0000-0000C0320000}"/>
    <cellStyle name="Normal 2 2 6 2 2 2 2 2" xfId="13194" xr:uid="{00000000-0005-0000-0000-0000C1320000}"/>
    <cellStyle name="Normal 2 2 6 2 2 2 2 2 2" xfId="29490" xr:uid="{00000000-0005-0000-0000-0000C2320000}"/>
    <cellStyle name="Normal 2 2 6 2 2 2 2 3" xfId="21344" xr:uid="{00000000-0005-0000-0000-0000C3320000}"/>
    <cellStyle name="Normal 2 2 6 2 2 2 3" xfId="7857" xr:uid="{00000000-0005-0000-0000-0000C4320000}"/>
    <cellStyle name="Normal 2 2 6 2 2 2 3 2" xfId="16003" xr:uid="{00000000-0005-0000-0000-0000C5320000}"/>
    <cellStyle name="Normal 2 2 6 2 2 2 3 2 2" xfId="32299" xr:uid="{00000000-0005-0000-0000-0000C6320000}"/>
    <cellStyle name="Normal 2 2 6 2 2 2 3 3" xfId="24153" xr:uid="{00000000-0005-0000-0000-0000C7320000}"/>
    <cellStyle name="Normal 2 2 6 2 2 2 4" xfId="10704" xr:uid="{00000000-0005-0000-0000-0000C8320000}"/>
    <cellStyle name="Normal 2 2 6 2 2 2 4 2" xfId="27000" xr:uid="{00000000-0005-0000-0000-0000C9320000}"/>
    <cellStyle name="Normal 2 2 6 2 2 2 5" xfId="18854" xr:uid="{00000000-0005-0000-0000-0000CA320000}"/>
    <cellStyle name="Normal 2 2 6 2 2 3" xfId="3830" xr:uid="{00000000-0005-0000-0000-0000CB320000}"/>
    <cellStyle name="Normal 2 2 6 2 2 3 2" xfId="11976" xr:uid="{00000000-0005-0000-0000-0000CC320000}"/>
    <cellStyle name="Normal 2 2 6 2 2 3 2 2" xfId="28272" xr:uid="{00000000-0005-0000-0000-0000CD320000}"/>
    <cellStyle name="Normal 2 2 6 2 2 3 3" xfId="20126" xr:uid="{00000000-0005-0000-0000-0000CE320000}"/>
    <cellStyle name="Normal 2 2 6 2 2 4" xfId="6447" xr:uid="{00000000-0005-0000-0000-0000CF320000}"/>
    <cellStyle name="Normal 2 2 6 2 2 4 2" xfId="14593" xr:uid="{00000000-0005-0000-0000-0000D0320000}"/>
    <cellStyle name="Normal 2 2 6 2 2 4 2 2" xfId="30889" xr:uid="{00000000-0005-0000-0000-0000D1320000}"/>
    <cellStyle name="Normal 2 2 6 2 2 4 3" xfId="22743" xr:uid="{00000000-0005-0000-0000-0000D2320000}"/>
    <cellStyle name="Normal 2 2 6 2 2 5" xfId="9294" xr:uid="{00000000-0005-0000-0000-0000D3320000}"/>
    <cellStyle name="Normal 2 2 6 2 2 5 2" xfId="25590" xr:uid="{00000000-0005-0000-0000-0000D4320000}"/>
    <cellStyle name="Normal 2 2 6 2 2 6" xfId="17444" xr:uid="{00000000-0005-0000-0000-0000D5320000}"/>
    <cellStyle name="Normal 2 2 6 2 3" xfId="1853" xr:uid="{00000000-0005-0000-0000-0000D6320000}"/>
    <cellStyle name="Normal 2 2 6 2 3 2" xfId="4439" xr:uid="{00000000-0005-0000-0000-0000D7320000}"/>
    <cellStyle name="Normal 2 2 6 2 3 2 2" xfId="12585" xr:uid="{00000000-0005-0000-0000-0000D8320000}"/>
    <cellStyle name="Normal 2 2 6 2 3 2 2 2" xfId="28881" xr:uid="{00000000-0005-0000-0000-0000D9320000}"/>
    <cellStyle name="Normal 2 2 6 2 3 2 3" xfId="20735" xr:uid="{00000000-0005-0000-0000-0000DA320000}"/>
    <cellStyle name="Normal 2 2 6 2 3 3" xfId="7152" xr:uid="{00000000-0005-0000-0000-0000DB320000}"/>
    <cellStyle name="Normal 2 2 6 2 3 3 2" xfId="15298" xr:uid="{00000000-0005-0000-0000-0000DC320000}"/>
    <cellStyle name="Normal 2 2 6 2 3 3 2 2" xfId="31594" xr:uid="{00000000-0005-0000-0000-0000DD320000}"/>
    <cellStyle name="Normal 2 2 6 2 3 3 3" xfId="23448" xr:uid="{00000000-0005-0000-0000-0000DE320000}"/>
    <cellStyle name="Normal 2 2 6 2 3 4" xfId="9999" xr:uid="{00000000-0005-0000-0000-0000DF320000}"/>
    <cellStyle name="Normal 2 2 6 2 3 4 2" xfId="26295" xr:uid="{00000000-0005-0000-0000-0000E0320000}"/>
    <cellStyle name="Normal 2 2 6 2 3 5" xfId="18149" xr:uid="{00000000-0005-0000-0000-0000E1320000}"/>
    <cellStyle name="Normal 2 2 6 2 4" xfId="3221" xr:uid="{00000000-0005-0000-0000-0000E2320000}"/>
    <cellStyle name="Normal 2 2 6 2 4 2" xfId="11367" xr:uid="{00000000-0005-0000-0000-0000E3320000}"/>
    <cellStyle name="Normal 2 2 6 2 4 2 2" xfId="27663" xr:uid="{00000000-0005-0000-0000-0000E4320000}"/>
    <cellStyle name="Normal 2 2 6 2 4 3" xfId="19517" xr:uid="{00000000-0005-0000-0000-0000E5320000}"/>
    <cellStyle name="Normal 2 2 6 2 5" xfId="5742" xr:uid="{00000000-0005-0000-0000-0000E6320000}"/>
    <cellStyle name="Normal 2 2 6 2 5 2" xfId="13888" xr:uid="{00000000-0005-0000-0000-0000E7320000}"/>
    <cellStyle name="Normal 2 2 6 2 5 2 2" xfId="30184" xr:uid="{00000000-0005-0000-0000-0000E8320000}"/>
    <cellStyle name="Normal 2 2 6 2 5 3" xfId="22038" xr:uid="{00000000-0005-0000-0000-0000E9320000}"/>
    <cellStyle name="Normal 2 2 6 2 6" xfId="8589" xr:uid="{00000000-0005-0000-0000-0000EA320000}"/>
    <cellStyle name="Normal 2 2 6 2 6 2" xfId="24885" xr:uid="{00000000-0005-0000-0000-0000EB320000}"/>
    <cellStyle name="Normal 2 2 6 2 7" xfId="16739" xr:uid="{00000000-0005-0000-0000-0000EC320000}"/>
    <cellStyle name="Normal 2 2 6 3" xfId="804" xr:uid="{00000000-0005-0000-0000-0000ED320000}"/>
    <cellStyle name="Normal 2 2 6 3 2" xfId="2214" xr:uid="{00000000-0005-0000-0000-0000EE320000}"/>
    <cellStyle name="Normal 2 2 6 3 2 2" xfId="4752" xr:uid="{00000000-0005-0000-0000-0000EF320000}"/>
    <cellStyle name="Normal 2 2 6 3 2 2 2" xfId="12898" xr:uid="{00000000-0005-0000-0000-0000F0320000}"/>
    <cellStyle name="Normal 2 2 6 3 2 2 2 2" xfId="29194" xr:uid="{00000000-0005-0000-0000-0000F1320000}"/>
    <cellStyle name="Normal 2 2 6 3 2 2 3" xfId="21048" xr:uid="{00000000-0005-0000-0000-0000F2320000}"/>
    <cellStyle name="Normal 2 2 6 3 2 3" xfId="7513" xr:uid="{00000000-0005-0000-0000-0000F3320000}"/>
    <cellStyle name="Normal 2 2 6 3 2 3 2" xfId="15659" xr:uid="{00000000-0005-0000-0000-0000F4320000}"/>
    <cellStyle name="Normal 2 2 6 3 2 3 2 2" xfId="31955" xr:uid="{00000000-0005-0000-0000-0000F5320000}"/>
    <cellStyle name="Normal 2 2 6 3 2 3 3" xfId="23809" xr:uid="{00000000-0005-0000-0000-0000F6320000}"/>
    <cellStyle name="Normal 2 2 6 3 2 4" xfId="10360" xr:uid="{00000000-0005-0000-0000-0000F7320000}"/>
    <cellStyle name="Normal 2 2 6 3 2 4 2" xfId="26656" xr:uid="{00000000-0005-0000-0000-0000F8320000}"/>
    <cellStyle name="Normal 2 2 6 3 2 5" xfId="18510" xr:uid="{00000000-0005-0000-0000-0000F9320000}"/>
    <cellStyle name="Normal 2 2 6 3 3" xfId="3534" xr:uid="{00000000-0005-0000-0000-0000FA320000}"/>
    <cellStyle name="Normal 2 2 6 3 3 2" xfId="11680" xr:uid="{00000000-0005-0000-0000-0000FB320000}"/>
    <cellStyle name="Normal 2 2 6 3 3 2 2" xfId="27976" xr:uid="{00000000-0005-0000-0000-0000FC320000}"/>
    <cellStyle name="Normal 2 2 6 3 3 3" xfId="19830" xr:uid="{00000000-0005-0000-0000-0000FD320000}"/>
    <cellStyle name="Normal 2 2 6 3 4" xfId="6103" xr:uid="{00000000-0005-0000-0000-0000FE320000}"/>
    <cellStyle name="Normal 2 2 6 3 4 2" xfId="14249" xr:uid="{00000000-0005-0000-0000-0000FF320000}"/>
    <cellStyle name="Normal 2 2 6 3 4 2 2" xfId="30545" xr:uid="{00000000-0005-0000-0000-000000330000}"/>
    <cellStyle name="Normal 2 2 6 3 4 3" xfId="22399" xr:uid="{00000000-0005-0000-0000-000001330000}"/>
    <cellStyle name="Normal 2 2 6 3 5" xfId="8950" xr:uid="{00000000-0005-0000-0000-000002330000}"/>
    <cellStyle name="Normal 2 2 6 3 5 2" xfId="25246" xr:uid="{00000000-0005-0000-0000-000003330000}"/>
    <cellStyle name="Normal 2 2 6 3 6" xfId="17100" xr:uid="{00000000-0005-0000-0000-000004330000}"/>
    <cellStyle name="Normal 2 2 6 4" xfId="1509" xr:uid="{00000000-0005-0000-0000-000005330000}"/>
    <cellStyle name="Normal 2 2 6 4 2" xfId="4143" xr:uid="{00000000-0005-0000-0000-000006330000}"/>
    <cellStyle name="Normal 2 2 6 4 2 2" xfId="12289" xr:uid="{00000000-0005-0000-0000-000007330000}"/>
    <cellStyle name="Normal 2 2 6 4 2 2 2" xfId="28585" xr:uid="{00000000-0005-0000-0000-000008330000}"/>
    <cellStyle name="Normal 2 2 6 4 2 3" xfId="20439" xr:uid="{00000000-0005-0000-0000-000009330000}"/>
    <cellStyle name="Normal 2 2 6 4 3" xfId="6808" xr:uid="{00000000-0005-0000-0000-00000A330000}"/>
    <cellStyle name="Normal 2 2 6 4 3 2" xfId="14954" xr:uid="{00000000-0005-0000-0000-00000B330000}"/>
    <cellStyle name="Normal 2 2 6 4 3 2 2" xfId="31250" xr:uid="{00000000-0005-0000-0000-00000C330000}"/>
    <cellStyle name="Normal 2 2 6 4 3 3" xfId="23104" xr:uid="{00000000-0005-0000-0000-00000D330000}"/>
    <cellStyle name="Normal 2 2 6 4 4" xfId="9655" xr:uid="{00000000-0005-0000-0000-00000E330000}"/>
    <cellStyle name="Normal 2 2 6 4 4 2" xfId="25951" xr:uid="{00000000-0005-0000-0000-00000F330000}"/>
    <cellStyle name="Normal 2 2 6 4 5" xfId="17805" xr:uid="{00000000-0005-0000-0000-000010330000}"/>
    <cellStyle name="Normal 2 2 6 5" xfId="2925" xr:uid="{00000000-0005-0000-0000-000011330000}"/>
    <cellStyle name="Normal 2 2 6 5 2" xfId="11071" xr:uid="{00000000-0005-0000-0000-000012330000}"/>
    <cellStyle name="Normal 2 2 6 5 2 2" xfId="27367" xr:uid="{00000000-0005-0000-0000-000013330000}"/>
    <cellStyle name="Normal 2 2 6 5 3" xfId="19221" xr:uid="{00000000-0005-0000-0000-000014330000}"/>
    <cellStyle name="Normal 2 2 6 6" xfId="5398" xr:uid="{00000000-0005-0000-0000-000015330000}"/>
    <cellStyle name="Normal 2 2 6 6 2" xfId="13544" xr:uid="{00000000-0005-0000-0000-000016330000}"/>
    <cellStyle name="Normal 2 2 6 6 2 2" xfId="29840" xr:uid="{00000000-0005-0000-0000-000017330000}"/>
    <cellStyle name="Normal 2 2 6 6 3" xfId="21694" xr:uid="{00000000-0005-0000-0000-000018330000}"/>
    <cellStyle name="Normal 2 2 6 7" xfId="8245" xr:uid="{00000000-0005-0000-0000-000019330000}"/>
    <cellStyle name="Normal 2 2 6 7 2" xfId="24541" xr:uid="{00000000-0005-0000-0000-00001A330000}"/>
    <cellStyle name="Normal 2 2 6 8" xfId="16395" xr:uid="{00000000-0005-0000-0000-00001B330000}"/>
    <cellStyle name="Normal 2 2 7" xfId="188" xr:uid="{00000000-0005-0000-0000-00001C330000}"/>
    <cellStyle name="Normal 2 2 7 2" xfId="532" xr:uid="{00000000-0005-0000-0000-00001D330000}"/>
    <cellStyle name="Normal 2 2 7 2 2" xfId="1238" xr:uid="{00000000-0005-0000-0000-00001E330000}"/>
    <cellStyle name="Normal 2 2 7 2 2 2" xfId="2648" xr:uid="{00000000-0005-0000-0000-00001F330000}"/>
    <cellStyle name="Normal 2 2 7 2 2 2 2" xfId="5122" xr:uid="{00000000-0005-0000-0000-000020330000}"/>
    <cellStyle name="Normal 2 2 7 2 2 2 2 2" xfId="13268" xr:uid="{00000000-0005-0000-0000-000021330000}"/>
    <cellStyle name="Normal 2 2 7 2 2 2 2 2 2" xfId="29564" xr:uid="{00000000-0005-0000-0000-000022330000}"/>
    <cellStyle name="Normal 2 2 7 2 2 2 2 3" xfId="21418" xr:uid="{00000000-0005-0000-0000-000023330000}"/>
    <cellStyle name="Normal 2 2 7 2 2 2 3" xfId="7947" xr:uid="{00000000-0005-0000-0000-000024330000}"/>
    <cellStyle name="Normal 2 2 7 2 2 2 3 2" xfId="16093" xr:uid="{00000000-0005-0000-0000-000025330000}"/>
    <cellStyle name="Normal 2 2 7 2 2 2 3 2 2" xfId="32389" xr:uid="{00000000-0005-0000-0000-000026330000}"/>
    <cellStyle name="Normal 2 2 7 2 2 2 3 3" xfId="24243" xr:uid="{00000000-0005-0000-0000-000027330000}"/>
    <cellStyle name="Normal 2 2 7 2 2 2 4" xfId="10794" xr:uid="{00000000-0005-0000-0000-000028330000}"/>
    <cellStyle name="Normal 2 2 7 2 2 2 4 2" xfId="27090" xr:uid="{00000000-0005-0000-0000-000029330000}"/>
    <cellStyle name="Normal 2 2 7 2 2 2 5" xfId="18944" xr:uid="{00000000-0005-0000-0000-00002A330000}"/>
    <cellStyle name="Normal 2 2 7 2 2 3" xfId="3904" xr:uid="{00000000-0005-0000-0000-00002B330000}"/>
    <cellStyle name="Normal 2 2 7 2 2 3 2" xfId="12050" xr:uid="{00000000-0005-0000-0000-00002C330000}"/>
    <cellStyle name="Normal 2 2 7 2 2 3 2 2" xfId="28346" xr:uid="{00000000-0005-0000-0000-00002D330000}"/>
    <cellStyle name="Normal 2 2 7 2 2 3 3" xfId="20200" xr:uid="{00000000-0005-0000-0000-00002E330000}"/>
    <cellStyle name="Normal 2 2 7 2 2 4" xfId="6537" xr:uid="{00000000-0005-0000-0000-00002F330000}"/>
    <cellStyle name="Normal 2 2 7 2 2 4 2" xfId="14683" xr:uid="{00000000-0005-0000-0000-000030330000}"/>
    <cellStyle name="Normal 2 2 7 2 2 4 2 2" xfId="30979" xr:uid="{00000000-0005-0000-0000-000031330000}"/>
    <cellStyle name="Normal 2 2 7 2 2 4 3" xfId="22833" xr:uid="{00000000-0005-0000-0000-000032330000}"/>
    <cellStyle name="Normal 2 2 7 2 2 5" xfId="9384" xr:uid="{00000000-0005-0000-0000-000033330000}"/>
    <cellStyle name="Normal 2 2 7 2 2 5 2" xfId="25680" xr:uid="{00000000-0005-0000-0000-000034330000}"/>
    <cellStyle name="Normal 2 2 7 2 2 6" xfId="17534" xr:uid="{00000000-0005-0000-0000-000035330000}"/>
    <cellStyle name="Normal 2 2 7 2 3" xfId="1943" xr:uid="{00000000-0005-0000-0000-000036330000}"/>
    <cellStyle name="Normal 2 2 7 2 3 2" xfId="4513" xr:uid="{00000000-0005-0000-0000-000037330000}"/>
    <cellStyle name="Normal 2 2 7 2 3 2 2" xfId="12659" xr:uid="{00000000-0005-0000-0000-000038330000}"/>
    <cellStyle name="Normal 2 2 7 2 3 2 2 2" xfId="28955" xr:uid="{00000000-0005-0000-0000-000039330000}"/>
    <cellStyle name="Normal 2 2 7 2 3 2 3" xfId="20809" xr:uid="{00000000-0005-0000-0000-00003A330000}"/>
    <cellStyle name="Normal 2 2 7 2 3 3" xfId="7242" xr:uid="{00000000-0005-0000-0000-00003B330000}"/>
    <cellStyle name="Normal 2 2 7 2 3 3 2" xfId="15388" xr:uid="{00000000-0005-0000-0000-00003C330000}"/>
    <cellStyle name="Normal 2 2 7 2 3 3 2 2" xfId="31684" xr:uid="{00000000-0005-0000-0000-00003D330000}"/>
    <cellStyle name="Normal 2 2 7 2 3 3 3" xfId="23538" xr:uid="{00000000-0005-0000-0000-00003E330000}"/>
    <cellStyle name="Normal 2 2 7 2 3 4" xfId="10089" xr:uid="{00000000-0005-0000-0000-00003F330000}"/>
    <cellStyle name="Normal 2 2 7 2 3 4 2" xfId="26385" xr:uid="{00000000-0005-0000-0000-000040330000}"/>
    <cellStyle name="Normal 2 2 7 2 3 5" xfId="18239" xr:uid="{00000000-0005-0000-0000-000041330000}"/>
    <cellStyle name="Normal 2 2 7 2 4" xfId="3295" xr:uid="{00000000-0005-0000-0000-000042330000}"/>
    <cellStyle name="Normal 2 2 7 2 4 2" xfId="11441" xr:uid="{00000000-0005-0000-0000-000043330000}"/>
    <cellStyle name="Normal 2 2 7 2 4 2 2" xfId="27737" xr:uid="{00000000-0005-0000-0000-000044330000}"/>
    <cellStyle name="Normal 2 2 7 2 4 3" xfId="19591" xr:uid="{00000000-0005-0000-0000-000045330000}"/>
    <cellStyle name="Normal 2 2 7 2 5" xfId="5832" xr:uid="{00000000-0005-0000-0000-000046330000}"/>
    <cellStyle name="Normal 2 2 7 2 5 2" xfId="13978" xr:uid="{00000000-0005-0000-0000-000047330000}"/>
    <cellStyle name="Normal 2 2 7 2 5 2 2" xfId="30274" xr:uid="{00000000-0005-0000-0000-000048330000}"/>
    <cellStyle name="Normal 2 2 7 2 5 3" xfId="22128" xr:uid="{00000000-0005-0000-0000-000049330000}"/>
    <cellStyle name="Normal 2 2 7 2 6" xfId="8679" xr:uid="{00000000-0005-0000-0000-00004A330000}"/>
    <cellStyle name="Normal 2 2 7 2 6 2" xfId="24975" xr:uid="{00000000-0005-0000-0000-00004B330000}"/>
    <cellStyle name="Normal 2 2 7 2 7" xfId="16829" xr:uid="{00000000-0005-0000-0000-00004C330000}"/>
    <cellStyle name="Normal 2 2 7 3" xfId="894" xr:uid="{00000000-0005-0000-0000-00004D330000}"/>
    <cellStyle name="Normal 2 2 7 3 2" xfId="2304" xr:uid="{00000000-0005-0000-0000-00004E330000}"/>
    <cellStyle name="Normal 2 2 7 3 2 2" xfId="4826" xr:uid="{00000000-0005-0000-0000-00004F330000}"/>
    <cellStyle name="Normal 2 2 7 3 2 2 2" xfId="12972" xr:uid="{00000000-0005-0000-0000-000050330000}"/>
    <cellStyle name="Normal 2 2 7 3 2 2 2 2" xfId="29268" xr:uid="{00000000-0005-0000-0000-000051330000}"/>
    <cellStyle name="Normal 2 2 7 3 2 2 3" xfId="21122" xr:uid="{00000000-0005-0000-0000-000052330000}"/>
    <cellStyle name="Normal 2 2 7 3 2 3" xfId="7603" xr:uid="{00000000-0005-0000-0000-000053330000}"/>
    <cellStyle name="Normal 2 2 7 3 2 3 2" xfId="15749" xr:uid="{00000000-0005-0000-0000-000054330000}"/>
    <cellStyle name="Normal 2 2 7 3 2 3 2 2" xfId="32045" xr:uid="{00000000-0005-0000-0000-000055330000}"/>
    <cellStyle name="Normal 2 2 7 3 2 3 3" xfId="23899" xr:uid="{00000000-0005-0000-0000-000056330000}"/>
    <cellStyle name="Normal 2 2 7 3 2 4" xfId="10450" xr:uid="{00000000-0005-0000-0000-000057330000}"/>
    <cellStyle name="Normal 2 2 7 3 2 4 2" xfId="26746" xr:uid="{00000000-0005-0000-0000-000058330000}"/>
    <cellStyle name="Normal 2 2 7 3 2 5" xfId="18600" xr:uid="{00000000-0005-0000-0000-000059330000}"/>
    <cellStyle name="Normal 2 2 7 3 3" xfId="3608" xr:uid="{00000000-0005-0000-0000-00005A330000}"/>
    <cellStyle name="Normal 2 2 7 3 3 2" xfId="11754" xr:uid="{00000000-0005-0000-0000-00005B330000}"/>
    <cellStyle name="Normal 2 2 7 3 3 2 2" xfId="28050" xr:uid="{00000000-0005-0000-0000-00005C330000}"/>
    <cellStyle name="Normal 2 2 7 3 3 3" xfId="19904" xr:uid="{00000000-0005-0000-0000-00005D330000}"/>
    <cellStyle name="Normal 2 2 7 3 4" xfId="6193" xr:uid="{00000000-0005-0000-0000-00005E330000}"/>
    <cellStyle name="Normal 2 2 7 3 4 2" xfId="14339" xr:uid="{00000000-0005-0000-0000-00005F330000}"/>
    <cellStyle name="Normal 2 2 7 3 4 2 2" xfId="30635" xr:uid="{00000000-0005-0000-0000-000060330000}"/>
    <cellStyle name="Normal 2 2 7 3 4 3" xfId="22489" xr:uid="{00000000-0005-0000-0000-000061330000}"/>
    <cellStyle name="Normal 2 2 7 3 5" xfId="9040" xr:uid="{00000000-0005-0000-0000-000062330000}"/>
    <cellStyle name="Normal 2 2 7 3 5 2" xfId="25336" xr:uid="{00000000-0005-0000-0000-000063330000}"/>
    <cellStyle name="Normal 2 2 7 3 6" xfId="17190" xr:uid="{00000000-0005-0000-0000-000064330000}"/>
    <cellStyle name="Normal 2 2 7 4" xfId="1599" xr:uid="{00000000-0005-0000-0000-000065330000}"/>
    <cellStyle name="Normal 2 2 7 4 2" xfId="4217" xr:uid="{00000000-0005-0000-0000-000066330000}"/>
    <cellStyle name="Normal 2 2 7 4 2 2" xfId="12363" xr:uid="{00000000-0005-0000-0000-000067330000}"/>
    <cellStyle name="Normal 2 2 7 4 2 2 2" xfId="28659" xr:uid="{00000000-0005-0000-0000-000068330000}"/>
    <cellStyle name="Normal 2 2 7 4 2 3" xfId="20513" xr:uid="{00000000-0005-0000-0000-000069330000}"/>
    <cellStyle name="Normal 2 2 7 4 3" xfId="6898" xr:uid="{00000000-0005-0000-0000-00006A330000}"/>
    <cellStyle name="Normal 2 2 7 4 3 2" xfId="15044" xr:uid="{00000000-0005-0000-0000-00006B330000}"/>
    <cellStyle name="Normal 2 2 7 4 3 2 2" xfId="31340" xr:uid="{00000000-0005-0000-0000-00006C330000}"/>
    <cellStyle name="Normal 2 2 7 4 3 3" xfId="23194" xr:uid="{00000000-0005-0000-0000-00006D330000}"/>
    <cellStyle name="Normal 2 2 7 4 4" xfId="9745" xr:uid="{00000000-0005-0000-0000-00006E330000}"/>
    <cellStyle name="Normal 2 2 7 4 4 2" xfId="26041" xr:uid="{00000000-0005-0000-0000-00006F330000}"/>
    <cellStyle name="Normal 2 2 7 4 5" xfId="17895" xr:uid="{00000000-0005-0000-0000-000070330000}"/>
    <cellStyle name="Normal 2 2 7 5" xfId="2999" xr:uid="{00000000-0005-0000-0000-000071330000}"/>
    <cellStyle name="Normal 2 2 7 5 2" xfId="11145" xr:uid="{00000000-0005-0000-0000-000072330000}"/>
    <cellStyle name="Normal 2 2 7 5 2 2" xfId="27441" xr:uid="{00000000-0005-0000-0000-000073330000}"/>
    <cellStyle name="Normal 2 2 7 5 3" xfId="19295" xr:uid="{00000000-0005-0000-0000-000074330000}"/>
    <cellStyle name="Normal 2 2 7 6" xfId="5488" xr:uid="{00000000-0005-0000-0000-000075330000}"/>
    <cellStyle name="Normal 2 2 7 6 2" xfId="13634" xr:uid="{00000000-0005-0000-0000-000076330000}"/>
    <cellStyle name="Normal 2 2 7 6 2 2" xfId="29930" xr:uid="{00000000-0005-0000-0000-000077330000}"/>
    <cellStyle name="Normal 2 2 7 6 3" xfId="21784" xr:uid="{00000000-0005-0000-0000-000078330000}"/>
    <cellStyle name="Normal 2 2 7 7" xfId="8335" xr:uid="{00000000-0005-0000-0000-000079330000}"/>
    <cellStyle name="Normal 2 2 7 7 2" xfId="24631" xr:uid="{00000000-0005-0000-0000-00007A330000}"/>
    <cellStyle name="Normal 2 2 7 8" xfId="16485" xr:uid="{00000000-0005-0000-0000-00007B330000}"/>
    <cellStyle name="Normal 2 2 8" xfId="262" xr:uid="{00000000-0005-0000-0000-00007C330000}"/>
    <cellStyle name="Normal 2 2 8 2" xfId="606" xr:uid="{00000000-0005-0000-0000-00007D330000}"/>
    <cellStyle name="Normal 2 2 8 2 2" xfId="1312" xr:uid="{00000000-0005-0000-0000-00007E330000}"/>
    <cellStyle name="Normal 2 2 8 2 2 2" xfId="2722" xr:uid="{00000000-0005-0000-0000-00007F330000}"/>
    <cellStyle name="Normal 2 2 8 2 2 2 2" xfId="5196" xr:uid="{00000000-0005-0000-0000-000080330000}"/>
    <cellStyle name="Normal 2 2 8 2 2 2 2 2" xfId="13342" xr:uid="{00000000-0005-0000-0000-000081330000}"/>
    <cellStyle name="Normal 2 2 8 2 2 2 2 2 2" xfId="29638" xr:uid="{00000000-0005-0000-0000-000082330000}"/>
    <cellStyle name="Normal 2 2 8 2 2 2 2 3" xfId="21492" xr:uid="{00000000-0005-0000-0000-000083330000}"/>
    <cellStyle name="Normal 2 2 8 2 2 2 3" xfId="8021" xr:uid="{00000000-0005-0000-0000-000084330000}"/>
    <cellStyle name="Normal 2 2 8 2 2 2 3 2" xfId="16167" xr:uid="{00000000-0005-0000-0000-000085330000}"/>
    <cellStyle name="Normal 2 2 8 2 2 2 3 2 2" xfId="32463" xr:uid="{00000000-0005-0000-0000-000086330000}"/>
    <cellStyle name="Normal 2 2 8 2 2 2 3 3" xfId="24317" xr:uid="{00000000-0005-0000-0000-000087330000}"/>
    <cellStyle name="Normal 2 2 8 2 2 2 4" xfId="10868" xr:uid="{00000000-0005-0000-0000-000088330000}"/>
    <cellStyle name="Normal 2 2 8 2 2 2 4 2" xfId="27164" xr:uid="{00000000-0005-0000-0000-000089330000}"/>
    <cellStyle name="Normal 2 2 8 2 2 2 5" xfId="19018" xr:uid="{00000000-0005-0000-0000-00008A330000}"/>
    <cellStyle name="Normal 2 2 8 2 2 3" xfId="3978" xr:uid="{00000000-0005-0000-0000-00008B330000}"/>
    <cellStyle name="Normal 2 2 8 2 2 3 2" xfId="12124" xr:uid="{00000000-0005-0000-0000-00008C330000}"/>
    <cellStyle name="Normal 2 2 8 2 2 3 2 2" xfId="28420" xr:uid="{00000000-0005-0000-0000-00008D330000}"/>
    <cellStyle name="Normal 2 2 8 2 2 3 3" xfId="20274" xr:uid="{00000000-0005-0000-0000-00008E330000}"/>
    <cellStyle name="Normal 2 2 8 2 2 4" xfId="6611" xr:uid="{00000000-0005-0000-0000-00008F330000}"/>
    <cellStyle name="Normal 2 2 8 2 2 4 2" xfId="14757" xr:uid="{00000000-0005-0000-0000-000090330000}"/>
    <cellStyle name="Normal 2 2 8 2 2 4 2 2" xfId="31053" xr:uid="{00000000-0005-0000-0000-000091330000}"/>
    <cellStyle name="Normal 2 2 8 2 2 4 3" xfId="22907" xr:uid="{00000000-0005-0000-0000-000092330000}"/>
    <cellStyle name="Normal 2 2 8 2 2 5" xfId="9458" xr:uid="{00000000-0005-0000-0000-000093330000}"/>
    <cellStyle name="Normal 2 2 8 2 2 5 2" xfId="25754" xr:uid="{00000000-0005-0000-0000-000094330000}"/>
    <cellStyle name="Normal 2 2 8 2 2 6" xfId="17608" xr:uid="{00000000-0005-0000-0000-000095330000}"/>
    <cellStyle name="Normal 2 2 8 2 3" xfId="2017" xr:uid="{00000000-0005-0000-0000-000096330000}"/>
    <cellStyle name="Normal 2 2 8 2 3 2" xfId="4587" xr:uid="{00000000-0005-0000-0000-000097330000}"/>
    <cellStyle name="Normal 2 2 8 2 3 2 2" xfId="12733" xr:uid="{00000000-0005-0000-0000-000098330000}"/>
    <cellStyle name="Normal 2 2 8 2 3 2 2 2" xfId="29029" xr:uid="{00000000-0005-0000-0000-000099330000}"/>
    <cellStyle name="Normal 2 2 8 2 3 2 3" xfId="20883" xr:uid="{00000000-0005-0000-0000-00009A330000}"/>
    <cellStyle name="Normal 2 2 8 2 3 3" xfId="7316" xr:uid="{00000000-0005-0000-0000-00009B330000}"/>
    <cellStyle name="Normal 2 2 8 2 3 3 2" xfId="15462" xr:uid="{00000000-0005-0000-0000-00009C330000}"/>
    <cellStyle name="Normal 2 2 8 2 3 3 2 2" xfId="31758" xr:uid="{00000000-0005-0000-0000-00009D330000}"/>
    <cellStyle name="Normal 2 2 8 2 3 3 3" xfId="23612" xr:uid="{00000000-0005-0000-0000-00009E330000}"/>
    <cellStyle name="Normal 2 2 8 2 3 4" xfId="10163" xr:uid="{00000000-0005-0000-0000-00009F330000}"/>
    <cellStyle name="Normal 2 2 8 2 3 4 2" xfId="26459" xr:uid="{00000000-0005-0000-0000-0000A0330000}"/>
    <cellStyle name="Normal 2 2 8 2 3 5" xfId="18313" xr:uid="{00000000-0005-0000-0000-0000A1330000}"/>
    <cellStyle name="Normal 2 2 8 2 4" xfId="3369" xr:uid="{00000000-0005-0000-0000-0000A2330000}"/>
    <cellStyle name="Normal 2 2 8 2 4 2" xfId="11515" xr:uid="{00000000-0005-0000-0000-0000A3330000}"/>
    <cellStyle name="Normal 2 2 8 2 4 2 2" xfId="27811" xr:uid="{00000000-0005-0000-0000-0000A4330000}"/>
    <cellStyle name="Normal 2 2 8 2 4 3" xfId="19665" xr:uid="{00000000-0005-0000-0000-0000A5330000}"/>
    <cellStyle name="Normal 2 2 8 2 5" xfId="5906" xr:uid="{00000000-0005-0000-0000-0000A6330000}"/>
    <cellStyle name="Normal 2 2 8 2 5 2" xfId="14052" xr:uid="{00000000-0005-0000-0000-0000A7330000}"/>
    <cellStyle name="Normal 2 2 8 2 5 2 2" xfId="30348" xr:uid="{00000000-0005-0000-0000-0000A8330000}"/>
    <cellStyle name="Normal 2 2 8 2 5 3" xfId="22202" xr:uid="{00000000-0005-0000-0000-0000A9330000}"/>
    <cellStyle name="Normal 2 2 8 2 6" xfId="8753" xr:uid="{00000000-0005-0000-0000-0000AA330000}"/>
    <cellStyle name="Normal 2 2 8 2 6 2" xfId="25049" xr:uid="{00000000-0005-0000-0000-0000AB330000}"/>
    <cellStyle name="Normal 2 2 8 2 7" xfId="16903" xr:uid="{00000000-0005-0000-0000-0000AC330000}"/>
    <cellStyle name="Normal 2 2 8 3" xfId="968" xr:uid="{00000000-0005-0000-0000-0000AD330000}"/>
    <cellStyle name="Normal 2 2 8 3 2" xfId="2378" xr:uid="{00000000-0005-0000-0000-0000AE330000}"/>
    <cellStyle name="Normal 2 2 8 3 2 2" xfId="4900" xr:uid="{00000000-0005-0000-0000-0000AF330000}"/>
    <cellStyle name="Normal 2 2 8 3 2 2 2" xfId="13046" xr:uid="{00000000-0005-0000-0000-0000B0330000}"/>
    <cellStyle name="Normal 2 2 8 3 2 2 2 2" xfId="29342" xr:uid="{00000000-0005-0000-0000-0000B1330000}"/>
    <cellStyle name="Normal 2 2 8 3 2 2 3" xfId="21196" xr:uid="{00000000-0005-0000-0000-0000B2330000}"/>
    <cellStyle name="Normal 2 2 8 3 2 3" xfId="7677" xr:uid="{00000000-0005-0000-0000-0000B3330000}"/>
    <cellStyle name="Normal 2 2 8 3 2 3 2" xfId="15823" xr:uid="{00000000-0005-0000-0000-0000B4330000}"/>
    <cellStyle name="Normal 2 2 8 3 2 3 2 2" xfId="32119" xr:uid="{00000000-0005-0000-0000-0000B5330000}"/>
    <cellStyle name="Normal 2 2 8 3 2 3 3" xfId="23973" xr:uid="{00000000-0005-0000-0000-0000B6330000}"/>
    <cellStyle name="Normal 2 2 8 3 2 4" xfId="10524" xr:uid="{00000000-0005-0000-0000-0000B7330000}"/>
    <cellStyle name="Normal 2 2 8 3 2 4 2" xfId="26820" xr:uid="{00000000-0005-0000-0000-0000B8330000}"/>
    <cellStyle name="Normal 2 2 8 3 2 5" xfId="18674" xr:uid="{00000000-0005-0000-0000-0000B9330000}"/>
    <cellStyle name="Normal 2 2 8 3 3" xfId="3682" xr:uid="{00000000-0005-0000-0000-0000BA330000}"/>
    <cellStyle name="Normal 2 2 8 3 3 2" xfId="11828" xr:uid="{00000000-0005-0000-0000-0000BB330000}"/>
    <cellStyle name="Normal 2 2 8 3 3 2 2" xfId="28124" xr:uid="{00000000-0005-0000-0000-0000BC330000}"/>
    <cellStyle name="Normal 2 2 8 3 3 3" xfId="19978" xr:uid="{00000000-0005-0000-0000-0000BD330000}"/>
    <cellStyle name="Normal 2 2 8 3 4" xfId="6267" xr:uid="{00000000-0005-0000-0000-0000BE330000}"/>
    <cellStyle name="Normal 2 2 8 3 4 2" xfId="14413" xr:uid="{00000000-0005-0000-0000-0000BF330000}"/>
    <cellStyle name="Normal 2 2 8 3 4 2 2" xfId="30709" xr:uid="{00000000-0005-0000-0000-0000C0330000}"/>
    <cellStyle name="Normal 2 2 8 3 4 3" xfId="22563" xr:uid="{00000000-0005-0000-0000-0000C1330000}"/>
    <cellStyle name="Normal 2 2 8 3 5" xfId="9114" xr:uid="{00000000-0005-0000-0000-0000C2330000}"/>
    <cellStyle name="Normal 2 2 8 3 5 2" xfId="25410" xr:uid="{00000000-0005-0000-0000-0000C3330000}"/>
    <cellStyle name="Normal 2 2 8 3 6" xfId="17264" xr:uid="{00000000-0005-0000-0000-0000C4330000}"/>
    <cellStyle name="Normal 2 2 8 4" xfId="1673" xr:uid="{00000000-0005-0000-0000-0000C5330000}"/>
    <cellStyle name="Normal 2 2 8 4 2" xfId="4291" xr:uid="{00000000-0005-0000-0000-0000C6330000}"/>
    <cellStyle name="Normal 2 2 8 4 2 2" xfId="12437" xr:uid="{00000000-0005-0000-0000-0000C7330000}"/>
    <cellStyle name="Normal 2 2 8 4 2 2 2" xfId="28733" xr:uid="{00000000-0005-0000-0000-0000C8330000}"/>
    <cellStyle name="Normal 2 2 8 4 2 3" xfId="20587" xr:uid="{00000000-0005-0000-0000-0000C9330000}"/>
    <cellStyle name="Normal 2 2 8 4 3" xfId="6972" xr:uid="{00000000-0005-0000-0000-0000CA330000}"/>
    <cellStyle name="Normal 2 2 8 4 3 2" xfId="15118" xr:uid="{00000000-0005-0000-0000-0000CB330000}"/>
    <cellStyle name="Normal 2 2 8 4 3 2 2" xfId="31414" xr:uid="{00000000-0005-0000-0000-0000CC330000}"/>
    <cellStyle name="Normal 2 2 8 4 3 3" xfId="23268" xr:uid="{00000000-0005-0000-0000-0000CD330000}"/>
    <cellStyle name="Normal 2 2 8 4 4" xfId="9819" xr:uid="{00000000-0005-0000-0000-0000CE330000}"/>
    <cellStyle name="Normal 2 2 8 4 4 2" xfId="26115" xr:uid="{00000000-0005-0000-0000-0000CF330000}"/>
    <cellStyle name="Normal 2 2 8 4 5" xfId="17969" xr:uid="{00000000-0005-0000-0000-0000D0330000}"/>
    <cellStyle name="Normal 2 2 8 5" xfId="3073" xr:uid="{00000000-0005-0000-0000-0000D1330000}"/>
    <cellStyle name="Normal 2 2 8 5 2" xfId="11219" xr:uid="{00000000-0005-0000-0000-0000D2330000}"/>
    <cellStyle name="Normal 2 2 8 5 2 2" xfId="27515" xr:uid="{00000000-0005-0000-0000-0000D3330000}"/>
    <cellStyle name="Normal 2 2 8 5 3" xfId="19369" xr:uid="{00000000-0005-0000-0000-0000D4330000}"/>
    <cellStyle name="Normal 2 2 8 6" xfId="5562" xr:uid="{00000000-0005-0000-0000-0000D5330000}"/>
    <cellStyle name="Normal 2 2 8 6 2" xfId="13708" xr:uid="{00000000-0005-0000-0000-0000D6330000}"/>
    <cellStyle name="Normal 2 2 8 6 2 2" xfId="30004" xr:uid="{00000000-0005-0000-0000-0000D7330000}"/>
    <cellStyle name="Normal 2 2 8 6 3" xfId="21858" xr:uid="{00000000-0005-0000-0000-0000D8330000}"/>
    <cellStyle name="Normal 2 2 8 7" xfId="8409" xr:uid="{00000000-0005-0000-0000-0000D9330000}"/>
    <cellStyle name="Normal 2 2 8 7 2" xfId="24705" xr:uid="{00000000-0005-0000-0000-0000DA330000}"/>
    <cellStyle name="Normal 2 2 8 8" xfId="16559" xr:uid="{00000000-0005-0000-0000-0000DB330000}"/>
    <cellStyle name="Normal 2 2 9" xfId="352" xr:uid="{00000000-0005-0000-0000-0000DC330000}"/>
    <cellStyle name="Normal 2 2 9 2" xfId="1058" xr:uid="{00000000-0005-0000-0000-0000DD330000}"/>
    <cellStyle name="Normal 2 2 9 2 2" xfId="2468" xr:uid="{00000000-0005-0000-0000-0000DE330000}"/>
    <cellStyle name="Normal 2 2 9 2 2 2" xfId="4974" xr:uid="{00000000-0005-0000-0000-0000DF330000}"/>
    <cellStyle name="Normal 2 2 9 2 2 2 2" xfId="13120" xr:uid="{00000000-0005-0000-0000-0000E0330000}"/>
    <cellStyle name="Normal 2 2 9 2 2 2 2 2" xfId="29416" xr:uid="{00000000-0005-0000-0000-0000E1330000}"/>
    <cellStyle name="Normal 2 2 9 2 2 2 3" xfId="21270" xr:uid="{00000000-0005-0000-0000-0000E2330000}"/>
    <cellStyle name="Normal 2 2 9 2 2 3" xfId="7767" xr:uid="{00000000-0005-0000-0000-0000E3330000}"/>
    <cellStyle name="Normal 2 2 9 2 2 3 2" xfId="15913" xr:uid="{00000000-0005-0000-0000-0000E4330000}"/>
    <cellStyle name="Normal 2 2 9 2 2 3 2 2" xfId="32209" xr:uid="{00000000-0005-0000-0000-0000E5330000}"/>
    <cellStyle name="Normal 2 2 9 2 2 3 3" xfId="24063" xr:uid="{00000000-0005-0000-0000-0000E6330000}"/>
    <cellStyle name="Normal 2 2 9 2 2 4" xfId="10614" xr:uid="{00000000-0005-0000-0000-0000E7330000}"/>
    <cellStyle name="Normal 2 2 9 2 2 4 2" xfId="26910" xr:uid="{00000000-0005-0000-0000-0000E8330000}"/>
    <cellStyle name="Normal 2 2 9 2 2 5" xfId="18764" xr:uid="{00000000-0005-0000-0000-0000E9330000}"/>
    <cellStyle name="Normal 2 2 9 2 3" xfId="3756" xr:uid="{00000000-0005-0000-0000-0000EA330000}"/>
    <cellStyle name="Normal 2 2 9 2 3 2" xfId="11902" xr:uid="{00000000-0005-0000-0000-0000EB330000}"/>
    <cellStyle name="Normal 2 2 9 2 3 2 2" xfId="28198" xr:uid="{00000000-0005-0000-0000-0000EC330000}"/>
    <cellStyle name="Normal 2 2 9 2 3 3" xfId="20052" xr:uid="{00000000-0005-0000-0000-0000ED330000}"/>
    <cellStyle name="Normal 2 2 9 2 4" xfId="6357" xr:uid="{00000000-0005-0000-0000-0000EE330000}"/>
    <cellStyle name="Normal 2 2 9 2 4 2" xfId="14503" xr:uid="{00000000-0005-0000-0000-0000EF330000}"/>
    <cellStyle name="Normal 2 2 9 2 4 2 2" xfId="30799" xr:uid="{00000000-0005-0000-0000-0000F0330000}"/>
    <cellStyle name="Normal 2 2 9 2 4 3" xfId="22653" xr:uid="{00000000-0005-0000-0000-0000F1330000}"/>
    <cellStyle name="Normal 2 2 9 2 5" xfId="9204" xr:uid="{00000000-0005-0000-0000-0000F2330000}"/>
    <cellStyle name="Normal 2 2 9 2 5 2" xfId="25500" xr:uid="{00000000-0005-0000-0000-0000F3330000}"/>
    <cellStyle name="Normal 2 2 9 2 6" xfId="17354" xr:uid="{00000000-0005-0000-0000-0000F4330000}"/>
    <cellStyle name="Normal 2 2 9 3" xfId="1763" xr:uid="{00000000-0005-0000-0000-0000F5330000}"/>
    <cellStyle name="Normal 2 2 9 3 2" xfId="4365" xr:uid="{00000000-0005-0000-0000-0000F6330000}"/>
    <cellStyle name="Normal 2 2 9 3 2 2" xfId="12511" xr:uid="{00000000-0005-0000-0000-0000F7330000}"/>
    <cellStyle name="Normal 2 2 9 3 2 2 2" xfId="28807" xr:uid="{00000000-0005-0000-0000-0000F8330000}"/>
    <cellStyle name="Normal 2 2 9 3 2 3" xfId="20661" xr:uid="{00000000-0005-0000-0000-0000F9330000}"/>
    <cellStyle name="Normal 2 2 9 3 3" xfId="7062" xr:uid="{00000000-0005-0000-0000-0000FA330000}"/>
    <cellStyle name="Normal 2 2 9 3 3 2" xfId="15208" xr:uid="{00000000-0005-0000-0000-0000FB330000}"/>
    <cellStyle name="Normal 2 2 9 3 3 2 2" xfId="31504" xr:uid="{00000000-0005-0000-0000-0000FC330000}"/>
    <cellStyle name="Normal 2 2 9 3 3 3" xfId="23358" xr:uid="{00000000-0005-0000-0000-0000FD330000}"/>
    <cellStyle name="Normal 2 2 9 3 4" xfId="9909" xr:uid="{00000000-0005-0000-0000-0000FE330000}"/>
    <cellStyle name="Normal 2 2 9 3 4 2" xfId="26205" xr:uid="{00000000-0005-0000-0000-0000FF330000}"/>
    <cellStyle name="Normal 2 2 9 3 5" xfId="18059" xr:uid="{00000000-0005-0000-0000-000000340000}"/>
    <cellStyle name="Normal 2 2 9 4" xfId="3147" xr:uid="{00000000-0005-0000-0000-000001340000}"/>
    <cellStyle name="Normal 2 2 9 4 2" xfId="11293" xr:uid="{00000000-0005-0000-0000-000002340000}"/>
    <cellStyle name="Normal 2 2 9 4 2 2" xfId="27589" xr:uid="{00000000-0005-0000-0000-000003340000}"/>
    <cellStyle name="Normal 2 2 9 4 3" xfId="19443" xr:uid="{00000000-0005-0000-0000-000004340000}"/>
    <cellStyle name="Normal 2 2 9 5" xfId="5652" xr:uid="{00000000-0005-0000-0000-000005340000}"/>
    <cellStyle name="Normal 2 2 9 5 2" xfId="13798" xr:uid="{00000000-0005-0000-0000-000006340000}"/>
    <cellStyle name="Normal 2 2 9 5 2 2" xfId="30094" xr:uid="{00000000-0005-0000-0000-000007340000}"/>
    <cellStyle name="Normal 2 2 9 5 3" xfId="21948" xr:uid="{00000000-0005-0000-0000-000008340000}"/>
    <cellStyle name="Normal 2 2 9 6" xfId="8499" xr:uid="{00000000-0005-0000-0000-000009340000}"/>
    <cellStyle name="Normal 2 2 9 6 2" xfId="24795" xr:uid="{00000000-0005-0000-0000-00000A340000}"/>
    <cellStyle name="Normal 2 2 9 7" xfId="16649" xr:uid="{00000000-0005-0000-0000-00000B340000}"/>
    <cellStyle name="Normal 2 3" xfId="8" xr:uid="{00000000-0005-0000-0000-00000C340000}"/>
    <cellStyle name="Normal 2 3 10" xfId="716" xr:uid="{00000000-0005-0000-0000-00000D340000}"/>
    <cellStyle name="Normal 2 3 10 2" xfId="2126" xr:uid="{00000000-0005-0000-0000-00000E340000}"/>
    <cellStyle name="Normal 2 3 10 2 2" xfId="4679" xr:uid="{00000000-0005-0000-0000-00000F340000}"/>
    <cellStyle name="Normal 2 3 10 2 2 2" xfId="12825" xr:uid="{00000000-0005-0000-0000-000010340000}"/>
    <cellStyle name="Normal 2 3 10 2 2 2 2" xfId="29121" xr:uid="{00000000-0005-0000-0000-000011340000}"/>
    <cellStyle name="Normal 2 3 10 2 2 3" xfId="20975" xr:uid="{00000000-0005-0000-0000-000012340000}"/>
    <cellStyle name="Normal 2 3 10 2 3" xfId="7425" xr:uid="{00000000-0005-0000-0000-000013340000}"/>
    <cellStyle name="Normal 2 3 10 2 3 2" xfId="15571" xr:uid="{00000000-0005-0000-0000-000014340000}"/>
    <cellStyle name="Normal 2 3 10 2 3 2 2" xfId="31867" xr:uid="{00000000-0005-0000-0000-000015340000}"/>
    <cellStyle name="Normal 2 3 10 2 3 3" xfId="23721" xr:uid="{00000000-0005-0000-0000-000016340000}"/>
    <cellStyle name="Normal 2 3 10 2 4" xfId="10272" xr:uid="{00000000-0005-0000-0000-000017340000}"/>
    <cellStyle name="Normal 2 3 10 2 4 2" xfId="26568" xr:uid="{00000000-0005-0000-0000-000018340000}"/>
    <cellStyle name="Normal 2 3 10 2 5" xfId="18422" xr:uid="{00000000-0005-0000-0000-000019340000}"/>
    <cellStyle name="Normal 2 3 10 3" xfId="3461" xr:uid="{00000000-0005-0000-0000-00001A340000}"/>
    <cellStyle name="Normal 2 3 10 3 2" xfId="11607" xr:uid="{00000000-0005-0000-0000-00001B340000}"/>
    <cellStyle name="Normal 2 3 10 3 2 2" xfId="27903" xr:uid="{00000000-0005-0000-0000-00001C340000}"/>
    <cellStyle name="Normal 2 3 10 3 3" xfId="19757" xr:uid="{00000000-0005-0000-0000-00001D340000}"/>
    <cellStyle name="Normal 2 3 10 4" xfId="6015" xr:uid="{00000000-0005-0000-0000-00001E340000}"/>
    <cellStyle name="Normal 2 3 10 4 2" xfId="14161" xr:uid="{00000000-0005-0000-0000-00001F340000}"/>
    <cellStyle name="Normal 2 3 10 4 2 2" xfId="30457" xr:uid="{00000000-0005-0000-0000-000020340000}"/>
    <cellStyle name="Normal 2 3 10 4 3" xfId="22311" xr:uid="{00000000-0005-0000-0000-000021340000}"/>
    <cellStyle name="Normal 2 3 10 5" xfId="8862" xr:uid="{00000000-0005-0000-0000-000022340000}"/>
    <cellStyle name="Normal 2 3 10 5 2" xfId="25158" xr:uid="{00000000-0005-0000-0000-000023340000}"/>
    <cellStyle name="Normal 2 3 10 6" xfId="17012" xr:uid="{00000000-0005-0000-0000-000024340000}"/>
    <cellStyle name="Normal 2 3 11" xfId="1421" xr:uid="{00000000-0005-0000-0000-000025340000}"/>
    <cellStyle name="Normal 2 3 11 2" xfId="4070" xr:uid="{00000000-0005-0000-0000-000026340000}"/>
    <cellStyle name="Normal 2 3 11 2 2" xfId="12216" xr:uid="{00000000-0005-0000-0000-000027340000}"/>
    <cellStyle name="Normal 2 3 11 2 2 2" xfId="28512" xr:uid="{00000000-0005-0000-0000-000028340000}"/>
    <cellStyle name="Normal 2 3 11 2 3" xfId="20366" xr:uid="{00000000-0005-0000-0000-000029340000}"/>
    <cellStyle name="Normal 2 3 11 3" xfId="6720" xr:uid="{00000000-0005-0000-0000-00002A340000}"/>
    <cellStyle name="Normal 2 3 11 3 2" xfId="14866" xr:uid="{00000000-0005-0000-0000-00002B340000}"/>
    <cellStyle name="Normal 2 3 11 3 2 2" xfId="31162" xr:uid="{00000000-0005-0000-0000-00002C340000}"/>
    <cellStyle name="Normal 2 3 11 3 3" xfId="23016" xr:uid="{00000000-0005-0000-0000-00002D340000}"/>
    <cellStyle name="Normal 2 3 11 4" xfId="9567" xr:uid="{00000000-0005-0000-0000-00002E340000}"/>
    <cellStyle name="Normal 2 3 11 4 2" xfId="25863" xr:uid="{00000000-0005-0000-0000-00002F340000}"/>
    <cellStyle name="Normal 2 3 11 5" xfId="17717" xr:uid="{00000000-0005-0000-0000-000030340000}"/>
    <cellStyle name="Normal 2 3 12" xfId="2852" xr:uid="{00000000-0005-0000-0000-000031340000}"/>
    <cellStyle name="Normal 2 3 12 2" xfId="10998" xr:uid="{00000000-0005-0000-0000-000032340000}"/>
    <cellStyle name="Normal 2 3 12 2 2" xfId="27294" xr:uid="{00000000-0005-0000-0000-000033340000}"/>
    <cellStyle name="Normal 2 3 12 3" xfId="19148" xr:uid="{00000000-0005-0000-0000-000034340000}"/>
    <cellStyle name="Normal 2 3 13" xfId="5310" xr:uid="{00000000-0005-0000-0000-000035340000}"/>
    <cellStyle name="Normal 2 3 13 2" xfId="13456" xr:uid="{00000000-0005-0000-0000-000036340000}"/>
    <cellStyle name="Normal 2 3 13 2 2" xfId="29752" xr:uid="{00000000-0005-0000-0000-000037340000}"/>
    <cellStyle name="Normal 2 3 13 3" xfId="21606" xr:uid="{00000000-0005-0000-0000-000038340000}"/>
    <cellStyle name="Normal 2 3 14" xfId="8157" xr:uid="{00000000-0005-0000-0000-000039340000}"/>
    <cellStyle name="Normal 2 3 14 2" xfId="24453" xr:uid="{00000000-0005-0000-0000-00003A340000}"/>
    <cellStyle name="Normal 2 3 15" xfId="16307" xr:uid="{00000000-0005-0000-0000-00003B340000}"/>
    <cellStyle name="Normal 2 3 2" xfId="13" xr:uid="{00000000-0005-0000-0000-00003C340000}"/>
    <cellStyle name="Normal 2 3 2 10" xfId="357" xr:uid="{00000000-0005-0000-0000-00003D340000}"/>
    <cellStyle name="Normal 2 3 2 10 2" xfId="1063" xr:uid="{00000000-0005-0000-0000-00003E340000}"/>
    <cellStyle name="Normal 2 3 2 10 2 2" xfId="2473" xr:uid="{00000000-0005-0000-0000-00003F340000}"/>
    <cellStyle name="Normal 2 3 2 10 2 2 2" xfId="4978" xr:uid="{00000000-0005-0000-0000-000040340000}"/>
    <cellStyle name="Normal 2 3 2 10 2 2 2 2" xfId="13124" xr:uid="{00000000-0005-0000-0000-000041340000}"/>
    <cellStyle name="Normal 2 3 2 10 2 2 2 2 2" xfId="29420" xr:uid="{00000000-0005-0000-0000-000042340000}"/>
    <cellStyle name="Normal 2 3 2 10 2 2 2 3" xfId="21274" xr:uid="{00000000-0005-0000-0000-000043340000}"/>
    <cellStyle name="Normal 2 3 2 10 2 2 3" xfId="7772" xr:uid="{00000000-0005-0000-0000-000044340000}"/>
    <cellStyle name="Normal 2 3 2 10 2 2 3 2" xfId="15918" xr:uid="{00000000-0005-0000-0000-000045340000}"/>
    <cellStyle name="Normal 2 3 2 10 2 2 3 2 2" xfId="32214" xr:uid="{00000000-0005-0000-0000-000046340000}"/>
    <cellStyle name="Normal 2 3 2 10 2 2 3 3" xfId="24068" xr:uid="{00000000-0005-0000-0000-000047340000}"/>
    <cellStyle name="Normal 2 3 2 10 2 2 4" xfId="10619" xr:uid="{00000000-0005-0000-0000-000048340000}"/>
    <cellStyle name="Normal 2 3 2 10 2 2 4 2" xfId="26915" xr:uid="{00000000-0005-0000-0000-000049340000}"/>
    <cellStyle name="Normal 2 3 2 10 2 2 5" xfId="18769" xr:uid="{00000000-0005-0000-0000-00004A340000}"/>
    <cellStyle name="Normal 2 3 2 10 2 3" xfId="3760" xr:uid="{00000000-0005-0000-0000-00004B340000}"/>
    <cellStyle name="Normal 2 3 2 10 2 3 2" xfId="11906" xr:uid="{00000000-0005-0000-0000-00004C340000}"/>
    <cellStyle name="Normal 2 3 2 10 2 3 2 2" xfId="28202" xr:uid="{00000000-0005-0000-0000-00004D340000}"/>
    <cellStyle name="Normal 2 3 2 10 2 3 3" xfId="20056" xr:uid="{00000000-0005-0000-0000-00004E340000}"/>
    <cellStyle name="Normal 2 3 2 10 2 4" xfId="6362" xr:uid="{00000000-0005-0000-0000-00004F340000}"/>
    <cellStyle name="Normal 2 3 2 10 2 4 2" xfId="14508" xr:uid="{00000000-0005-0000-0000-000050340000}"/>
    <cellStyle name="Normal 2 3 2 10 2 4 2 2" xfId="30804" xr:uid="{00000000-0005-0000-0000-000051340000}"/>
    <cellStyle name="Normal 2 3 2 10 2 4 3" xfId="22658" xr:uid="{00000000-0005-0000-0000-000052340000}"/>
    <cellStyle name="Normal 2 3 2 10 2 5" xfId="9209" xr:uid="{00000000-0005-0000-0000-000053340000}"/>
    <cellStyle name="Normal 2 3 2 10 2 5 2" xfId="25505" xr:uid="{00000000-0005-0000-0000-000054340000}"/>
    <cellStyle name="Normal 2 3 2 10 2 6" xfId="17359" xr:uid="{00000000-0005-0000-0000-000055340000}"/>
    <cellStyle name="Normal 2 3 2 10 3" xfId="1768" xr:uid="{00000000-0005-0000-0000-000056340000}"/>
    <cellStyle name="Normal 2 3 2 10 3 2" xfId="4369" xr:uid="{00000000-0005-0000-0000-000057340000}"/>
    <cellStyle name="Normal 2 3 2 10 3 2 2" xfId="12515" xr:uid="{00000000-0005-0000-0000-000058340000}"/>
    <cellStyle name="Normal 2 3 2 10 3 2 2 2" xfId="28811" xr:uid="{00000000-0005-0000-0000-000059340000}"/>
    <cellStyle name="Normal 2 3 2 10 3 2 3" xfId="20665" xr:uid="{00000000-0005-0000-0000-00005A340000}"/>
    <cellStyle name="Normal 2 3 2 10 3 3" xfId="7067" xr:uid="{00000000-0005-0000-0000-00005B340000}"/>
    <cellStyle name="Normal 2 3 2 10 3 3 2" xfId="15213" xr:uid="{00000000-0005-0000-0000-00005C340000}"/>
    <cellStyle name="Normal 2 3 2 10 3 3 2 2" xfId="31509" xr:uid="{00000000-0005-0000-0000-00005D340000}"/>
    <cellStyle name="Normal 2 3 2 10 3 3 3" xfId="23363" xr:uid="{00000000-0005-0000-0000-00005E340000}"/>
    <cellStyle name="Normal 2 3 2 10 3 4" xfId="9914" xr:uid="{00000000-0005-0000-0000-00005F340000}"/>
    <cellStyle name="Normal 2 3 2 10 3 4 2" xfId="26210" xr:uid="{00000000-0005-0000-0000-000060340000}"/>
    <cellStyle name="Normal 2 3 2 10 3 5" xfId="18064" xr:uid="{00000000-0005-0000-0000-000061340000}"/>
    <cellStyle name="Normal 2 3 2 10 4" xfId="3151" xr:uid="{00000000-0005-0000-0000-000062340000}"/>
    <cellStyle name="Normal 2 3 2 10 4 2" xfId="11297" xr:uid="{00000000-0005-0000-0000-000063340000}"/>
    <cellStyle name="Normal 2 3 2 10 4 2 2" xfId="27593" xr:uid="{00000000-0005-0000-0000-000064340000}"/>
    <cellStyle name="Normal 2 3 2 10 4 3" xfId="19447" xr:uid="{00000000-0005-0000-0000-000065340000}"/>
    <cellStyle name="Normal 2 3 2 10 5" xfId="5657" xr:uid="{00000000-0005-0000-0000-000066340000}"/>
    <cellStyle name="Normal 2 3 2 10 5 2" xfId="13803" xr:uid="{00000000-0005-0000-0000-000067340000}"/>
    <cellStyle name="Normal 2 3 2 10 5 2 2" xfId="30099" xr:uid="{00000000-0005-0000-0000-000068340000}"/>
    <cellStyle name="Normal 2 3 2 10 5 3" xfId="21953" xr:uid="{00000000-0005-0000-0000-000069340000}"/>
    <cellStyle name="Normal 2 3 2 10 6" xfId="8504" xr:uid="{00000000-0005-0000-0000-00006A340000}"/>
    <cellStyle name="Normal 2 3 2 10 6 2" xfId="24800" xr:uid="{00000000-0005-0000-0000-00006B340000}"/>
    <cellStyle name="Normal 2 3 2 10 7" xfId="16654" xr:uid="{00000000-0005-0000-0000-00006C340000}"/>
    <cellStyle name="Normal 2 3 2 11" xfId="699" xr:uid="{00000000-0005-0000-0000-00006D340000}"/>
    <cellStyle name="Normal 2 3 2 11 2" xfId="700" xr:uid="{00000000-0005-0000-0000-00006E340000}"/>
    <cellStyle name="Normal 2 3 2 11 2 2" xfId="701" xr:uid="{00000000-0005-0000-0000-00006F340000}"/>
    <cellStyle name="Normal 2 3 2 11 2 2 2" xfId="702" xr:uid="{00000000-0005-0000-0000-000070340000}"/>
    <cellStyle name="Normal 2 3 2 11 2 2 2 2" xfId="703" xr:uid="{00000000-0005-0000-0000-000071340000}"/>
    <cellStyle name="Normal 2 3 2 11 2 2 2 2 2" xfId="705" xr:uid="{00000000-0005-0000-0000-000072340000}"/>
    <cellStyle name="Normal 2 3 2 11 2 2 2 2 2 2" xfId="706" xr:uid="{00000000-0005-0000-0000-000073340000}"/>
    <cellStyle name="Normal 2 3 2 11 2 2 2 2 2 2 2" xfId="712" xr:uid="{00000000-0005-0000-0000-000074340000}"/>
    <cellStyle name="Normal 2 3 2 11 2 2 2 2 2 2 2 2" xfId="1417" xr:uid="{00000000-0005-0000-0000-000075340000}"/>
    <cellStyle name="Normal 2 3 2 11 2 2 2 2 2 2 2 2 2" xfId="2827" xr:uid="{00000000-0005-0000-0000-000076340000}"/>
    <cellStyle name="Normal 2 3 2 11 2 2 2 2 2 2 2 2 2 2" xfId="5285" xr:uid="{00000000-0005-0000-0000-000077340000}"/>
    <cellStyle name="Normal 2 3 2 11 2 2 2 2 2 2 2 2 2 2 2" xfId="13431" xr:uid="{00000000-0005-0000-0000-000078340000}"/>
    <cellStyle name="Normal 2 3 2 11 2 2 2 2 2 2 2 2 2 2 2 2" xfId="29727" xr:uid="{00000000-0005-0000-0000-000079340000}"/>
    <cellStyle name="Normal 2 3 2 11 2 2 2 2 2 2 2 2 2 2 3" xfId="21581" xr:uid="{00000000-0005-0000-0000-00007A340000}"/>
    <cellStyle name="Normal 2 3 2 11 2 2 2 2 2 2 2 2 2 3" xfId="8126" xr:uid="{00000000-0005-0000-0000-00007B340000}"/>
    <cellStyle name="Normal 2 3 2 11 2 2 2 2 2 2 2 2 2 3 2" xfId="16272" xr:uid="{00000000-0005-0000-0000-00007C340000}"/>
    <cellStyle name="Normal 2 3 2 11 2 2 2 2 2 2 2 2 2 3 2 2" xfId="32568" xr:uid="{00000000-0005-0000-0000-00007D340000}"/>
    <cellStyle name="Normal 2 3 2 11 2 2 2 2 2 2 2 2 2 3 3" xfId="24422" xr:uid="{00000000-0005-0000-0000-00007E340000}"/>
    <cellStyle name="Normal 2 3 2 11 2 2 2 2 2 2 2 2 2 4" xfId="10973" xr:uid="{00000000-0005-0000-0000-00007F340000}"/>
    <cellStyle name="Normal 2 3 2 11 2 2 2 2 2 2 2 2 2 4 2" xfId="27269" xr:uid="{00000000-0005-0000-0000-000080340000}"/>
    <cellStyle name="Normal 2 3 2 11 2 2 2 2 2 2 2 2 2 5" xfId="19123" xr:uid="{00000000-0005-0000-0000-000081340000}"/>
    <cellStyle name="Normal 2 3 2 11 2 2 2 2 2 2 2 2 3" xfId="4067" xr:uid="{00000000-0005-0000-0000-000082340000}"/>
    <cellStyle name="Normal 2 3 2 11 2 2 2 2 2 2 2 2 3 2" xfId="12213" xr:uid="{00000000-0005-0000-0000-000083340000}"/>
    <cellStyle name="Normal 2 3 2 11 2 2 2 2 2 2 2 2 3 2 2" xfId="28509" xr:uid="{00000000-0005-0000-0000-000084340000}"/>
    <cellStyle name="Normal 2 3 2 11 2 2 2 2 2 2 2 2 3 3" xfId="20363" xr:uid="{00000000-0005-0000-0000-000085340000}"/>
    <cellStyle name="Normal 2 3 2 11 2 2 2 2 2 2 2 2 4" xfId="6716" xr:uid="{00000000-0005-0000-0000-000086340000}"/>
    <cellStyle name="Normal 2 3 2 11 2 2 2 2 2 2 2 2 4 2" xfId="14862" xr:uid="{00000000-0005-0000-0000-000087340000}"/>
    <cellStyle name="Normal 2 3 2 11 2 2 2 2 2 2 2 2 4 2 2" xfId="31158" xr:uid="{00000000-0005-0000-0000-000088340000}"/>
    <cellStyle name="Normal 2 3 2 11 2 2 2 2 2 2 2 2 4 3" xfId="23012" xr:uid="{00000000-0005-0000-0000-000089340000}"/>
    <cellStyle name="Normal 2 3 2 11 2 2 2 2 2 2 2 2 5" xfId="9563" xr:uid="{00000000-0005-0000-0000-00008A340000}"/>
    <cellStyle name="Normal 2 3 2 11 2 2 2 2 2 2 2 2 5 2" xfId="25859" xr:uid="{00000000-0005-0000-0000-00008B340000}"/>
    <cellStyle name="Normal 2 3 2 11 2 2 2 2 2 2 2 2 6" xfId="17713" xr:uid="{00000000-0005-0000-0000-00008C340000}"/>
    <cellStyle name="Normal 2 3 2 11 2 2 2 2 2 2 2 3" xfId="2122" xr:uid="{00000000-0005-0000-0000-00008D340000}"/>
    <cellStyle name="Normal 2 3 2 11 2 2 2 2 2 2 2 3 2" xfId="4676" xr:uid="{00000000-0005-0000-0000-00008E340000}"/>
    <cellStyle name="Normal 2 3 2 11 2 2 2 2 2 2 2 3 2 2" xfId="12822" xr:uid="{00000000-0005-0000-0000-00008F340000}"/>
    <cellStyle name="Normal 2 3 2 11 2 2 2 2 2 2 2 3 2 2 2" xfId="29118" xr:uid="{00000000-0005-0000-0000-000090340000}"/>
    <cellStyle name="Normal 2 3 2 11 2 2 2 2 2 2 2 3 2 3" xfId="20972" xr:uid="{00000000-0005-0000-0000-000091340000}"/>
    <cellStyle name="Normal 2 3 2 11 2 2 2 2 2 2 2 3 3" xfId="7421" xr:uid="{00000000-0005-0000-0000-000092340000}"/>
    <cellStyle name="Normal 2 3 2 11 2 2 2 2 2 2 2 3 3 2" xfId="15567" xr:uid="{00000000-0005-0000-0000-000093340000}"/>
    <cellStyle name="Normal 2 3 2 11 2 2 2 2 2 2 2 3 3 2 2" xfId="31863" xr:uid="{00000000-0005-0000-0000-000094340000}"/>
    <cellStyle name="Normal 2 3 2 11 2 2 2 2 2 2 2 3 3 3" xfId="23717" xr:uid="{00000000-0005-0000-0000-000095340000}"/>
    <cellStyle name="Normal 2 3 2 11 2 2 2 2 2 2 2 3 4" xfId="10268" xr:uid="{00000000-0005-0000-0000-000096340000}"/>
    <cellStyle name="Normal 2 3 2 11 2 2 2 2 2 2 2 3 4 2" xfId="26564" xr:uid="{00000000-0005-0000-0000-000097340000}"/>
    <cellStyle name="Normal 2 3 2 11 2 2 2 2 2 2 2 3 5" xfId="18418" xr:uid="{00000000-0005-0000-0000-000098340000}"/>
    <cellStyle name="Normal 2 3 2 11 2 2 2 2 2 2 2 4" xfId="3458" xr:uid="{00000000-0005-0000-0000-000099340000}"/>
    <cellStyle name="Normal 2 3 2 11 2 2 2 2 2 2 2 4 2" xfId="11604" xr:uid="{00000000-0005-0000-0000-00009A340000}"/>
    <cellStyle name="Normal 2 3 2 11 2 2 2 2 2 2 2 4 2 2" xfId="27900" xr:uid="{00000000-0005-0000-0000-00009B340000}"/>
    <cellStyle name="Normal 2 3 2 11 2 2 2 2 2 2 2 4 3" xfId="19754" xr:uid="{00000000-0005-0000-0000-00009C340000}"/>
    <cellStyle name="Normal 2 3 2 11 2 2 2 2 2 2 2 5" xfId="6011" xr:uid="{00000000-0005-0000-0000-00009D340000}"/>
    <cellStyle name="Normal 2 3 2 11 2 2 2 2 2 2 2 5 2" xfId="14157" xr:uid="{00000000-0005-0000-0000-00009E340000}"/>
    <cellStyle name="Normal 2 3 2 11 2 2 2 2 2 2 2 5 2 2" xfId="30453" xr:uid="{00000000-0005-0000-0000-00009F340000}"/>
    <cellStyle name="Normal 2 3 2 11 2 2 2 2 2 2 2 5 3" xfId="22307" xr:uid="{00000000-0005-0000-0000-0000A0340000}"/>
    <cellStyle name="Normal 2 3 2 11 2 2 2 2 2 2 2 6" xfId="8858" xr:uid="{00000000-0005-0000-0000-0000A1340000}"/>
    <cellStyle name="Normal 2 3 2 11 2 2 2 2 2 2 2 6 2" xfId="25154" xr:uid="{00000000-0005-0000-0000-0000A2340000}"/>
    <cellStyle name="Normal 2 3 2 11 2 2 2 2 2 2 2 7" xfId="17008" xr:uid="{00000000-0005-0000-0000-0000A3340000}"/>
    <cellStyle name="Normal 2 3 2 11 2 2 2 2 2 2 3" xfId="1411" xr:uid="{00000000-0005-0000-0000-0000A4340000}"/>
    <cellStyle name="Normal 2 3 2 11 2 2 2 2 2 2 3 2" xfId="2821" xr:uid="{00000000-0005-0000-0000-0000A5340000}"/>
    <cellStyle name="Normal 2 3 2 11 2 2 2 2 2 2 3 2 2" xfId="5279" xr:uid="{00000000-0005-0000-0000-0000A6340000}"/>
    <cellStyle name="Normal 2 3 2 11 2 2 2 2 2 2 3 2 2 2" xfId="13425" xr:uid="{00000000-0005-0000-0000-0000A7340000}"/>
    <cellStyle name="Normal 2 3 2 11 2 2 2 2 2 2 3 2 2 2 2" xfId="29721" xr:uid="{00000000-0005-0000-0000-0000A8340000}"/>
    <cellStyle name="Normal 2 3 2 11 2 2 2 2 2 2 3 2 2 3" xfId="21575" xr:uid="{00000000-0005-0000-0000-0000A9340000}"/>
    <cellStyle name="Normal 2 3 2 11 2 2 2 2 2 2 3 2 3" xfId="8120" xr:uid="{00000000-0005-0000-0000-0000AA340000}"/>
    <cellStyle name="Normal 2 3 2 11 2 2 2 2 2 2 3 2 3 2" xfId="16266" xr:uid="{00000000-0005-0000-0000-0000AB340000}"/>
    <cellStyle name="Normal 2 3 2 11 2 2 2 2 2 2 3 2 3 2 2" xfId="32562" xr:uid="{00000000-0005-0000-0000-0000AC340000}"/>
    <cellStyle name="Normal 2 3 2 11 2 2 2 2 2 2 3 2 3 3" xfId="24416" xr:uid="{00000000-0005-0000-0000-0000AD340000}"/>
    <cellStyle name="Normal 2 3 2 11 2 2 2 2 2 2 3 2 4" xfId="10967" xr:uid="{00000000-0005-0000-0000-0000AE340000}"/>
    <cellStyle name="Normal 2 3 2 11 2 2 2 2 2 2 3 2 4 2" xfId="27263" xr:uid="{00000000-0005-0000-0000-0000AF340000}"/>
    <cellStyle name="Normal 2 3 2 11 2 2 2 2 2 2 3 2 5" xfId="19117" xr:uid="{00000000-0005-0000-0000-0000B0340000}"/>
    <cellStyle name="Normal 2 3 2 11 2 2 2 2 2 2 3 3" xfId="4061" xr:uid="{00000000-0005-0000-0000-0000B1340000}"/>
    <cellStyle name="Normal 2 3 2 11 2 2 2 2 2 2 3 3 2" xfId="12207" xr:uid="{00000000-0005-0000-0000-0000B2340000}"/>
    <cellStyle name="Normal 2 3 2 11 2 2 2 2 2 2 3 3 2 2" xfId="28503" xr:uid="{00000000-0005-0000-0000-0000B3340000}"/>
    <cellStyle name="Normal 2 3 2 11 2 2 2 2 2 2 3 3 3" xfId="20357" xr:uid="{00000000-0005-0000-0000-0000B4340000}"/>
    <cellStyle name="Normal 2 3 2 11 2 2 2 2 2 2 3 4" xfId="6710" xr:uid="{00000000-0005-0000-0000-0000B5340000}"/>
    <cellStyle name="Normal 2 3 2 11 2 2 2 2 2 2 3 4 2" xfId="14856" xr:uid="{00000000-0005-0000-0000-0000B6340000}"/>
    <cellStyle name="Normal 2 3 2 11 2 2 2 2 2 2 3 4 2 2" xfId="31152" xr:uid="{00000000-0005-0000-0000-0000B7340000}"/>
    <cellStyle name="Normal 2 3 2 11 2 2 2 2 2 2 3 4 3" xfId="23006" xr:uid="{00000000-0005-0000-0000-0000B8340000}"/>
    <cellStyle name="Normal 2 3 2 11 2 2 2 2 2 2 3 5" xfId="9557" xr:uid="{00000000-0005-0000-0000-0000B9340000}"/>
    <cellStyle name="Normal 2 3 2 11 2 2 2 2 2 2 3 5 2" xfId="25853" xr:uid="{00000000-0005-0000-0000-0000BA340000}"/>
    <cellStyle name="Normal 2 3 2 11 2 2 2 2 2 2 3 6" xfId="17707" xr:uid="{00000000-0005-0000-0000-0000BB340000}"/>
    <cellStyle name="Normal 2 3 2 11 2 2 2 2 2 2 4" xfId="2116" xr:uid="{00000000-0005-0000-0000-0000BC340000}"/>
    <cellStyle name="Normal 2 3 2 11 2 2 2 2 2 2 4 2" xfId="4670" xr:uid="{00000000-0005-0000-0000-0000BD340000}"/>
    <cellStyle name="Normal 2 3 2 11 2 2 2 2 2 2 4 2 2" xfId="12816" xr:uid="{00000000-0005-0000-0000-0000BE340000}"/>
    <cellStyle name="Normal 2 3 2 11 2 2 2 2 2 2 4 2 2 2" xfId="29112" xr:uid="{00000000-0005-0000-0000-0000BF340000}"/>
    <cellStyle name="Normal 2 3 2 11 2 2 2 2 2 2 4 2 3" xfId="20966" xr:uid="{00000000-0005-0000-0000-0000C0340000}"/>
    <cellStyle name="Normal 2 3 2 11 2 2 2 2 2 2 4 3" xfId="7415" xr:uid="{00000000-0005-0000-0000-0000C1340000}"/>
    <cellStyle name="Normal 2 3 2 11 2 2 2 2 2 2 4 3 2" xfId="15561" xr:uid="{00000000-0005-0000-0000-0000C2340000}"/>
    <cellStyle name="Normal 2 3 2 11 2 2 2 2 2 2 4 3 2 2" xfId="31857" xr:uid="{00000000-0005-0000-0000-0000C3340000}"/>
    <cellStyle name="Normal 2 3 2 11 2 2 2 2 2 2 4 3 3" xfId="23711" xr:uid="{00000000-0005-0000-0000-0000C4340000}"/>
    <cellStyle name="Normal 2 3 2 11 2 2 2 2 2 2 4 4" xfId="10262" xr:uid="{00000000-0005-0000-0000-0000C5340000}"/>
    <cellStyle name="Normal 2 3 2 11 2 2 2 2 2 2 4 4 2" xfId="26558" xr:uid="{00000000-0005-0000-0000-0000C6340000}"/>
    <cellStyle name="Normal 2 3 2 11 2 2 2 2 2 2 4 5" xfId="18412" xr:uid="{00000000-0005-0000-0000-0000C7340000}"/>
    <cellStyle name="Normal 2 3 2 11 2 2 2 2 2 2 5" xfId="3452" xr:uid="{00000000-0005-0000-0000-0000C8340000}"/>
    <cellStyle name="Normal 2 3 2 11 2 2 2 2 2 2 5 2" xfId="11598" xr:uid="{00000000-0005-0000-0000-0000C9340000}"/>
    <cellStyle name="Normal 2 3 2 11 2 2 2 2 2 2 5 2 2" xfId="27894" xr:uid="{00000000-0005-0000-0000-0000CA340000}"/>
    <cellStyle name="Normal 2 3 2 11 2 2 2 2 2 2 5 3" xfId="19748" xr:uid="{00000000-0005-0000-0000-0000CB340000}"/>
    <cellStyle name="Normal 2 3 2 11 2 2 2 2 2 2 6" xfId="6005" xr:uid="{00000000-0005-0000-0000-0000CC340000}"/>
    <cellStyle name="Normal 2 3 2 11 2 2 2 2 2 2 6 2" xfId="14151" xr:uid="{00000000-0005-0000-0000-0000CD340000}"/>
    <cellStyle name="Normal 2 3 2 11 2 2 2 2 2 2 6 2 2" xfId="30447" xr:uid="{00000000-0005-0000-0000-0000CE340000}"/>
    <cellStyle name="Normal 2 3 2 11 2 2 2 2 2 2 6 3" xfId="22301" xr:uid="{00000000-0005-0000-0000-0000CF340000}"/>
    <cellStyle name="Normal 2 3 2 11 2 2 2 2 2 2 7" xfId="8852" xr:uid="{00000000-0005-0000-0000-0000D0340000}"/>
    <cellStyle name="Normal 2 3 2 11 2 2 2 2 2 2 7 2" xfId="25148" xr:uid="{00000000-0005-0000-0000-0000D1340000}"/>
    <cellStyle name="Normal 2 3 2 11 2 2 2 2 2 2 8" xfId="17002" xr:uid="{00000000-0005-0000-0000-0000D2340000}"/>
    <cellStyle name="Normal 2 3 2 11 2 2 2 2 2 3" xfId="1410" xr:uid="{00000000-0005-0000-0000-0000D3340000}"/>
    <cellStyle name="Normal 2 3 2 11 2 2 2 2 2 3 2" xfId="2820" xr:uid="{00000000-0005-0000-0000-0000D4340000}"/>
    <cellStyle name="Normal 2 3 2 11 2 2 2 2 2 3 2 2" xfId="5278" xr:uid="{00000000-0005-0000-0000-0000D5340000}"/>
    <cellStyle name="Normal 2 3 2 11 2 2 2 2 2 3 2 2 2" xfId="13424" xr:uid="{00000000-0005-0000-0000-0000D6340000}"/>
    <cellStyle name="Normal 2 3 2 11 2 2 2 2 2 3 2 2 2 2" xfId="29720" xr:uid="{00000000-0005-0000-0000-0000D7340000}"/>
    <cellStyle name="Normal 2 3 2 11 2 2 2 2 2 3 2 2 3" xfId="21574" xr:uid="{00000000-0005-0000-0000-0000D8340000}"/>
    <cellStyle name="Normal 2 3 2 11 2 2 2 2 2 3 2 3" xfId="8119" xr:uid="{00000000-0005-0000-0000-0000D9340000}"/>
    <cellStyle name="Normal 2 3 2 11 2 2 2 2 2 3 2 3 2" xfId="16265" xr:uid="{00000000-0005-0000-0000-0000DA340000}"/>
    <cellStyle name="Normal 2 3 2 11 2 2 2 2 2 3 2 3 2 2" xfId="32561" xr:uid="{00000000-0005-0000-0000-0000DB340000}"/>
    <cellStyle name="Normal 2 3 2 11 2 2 2 2 2 3 2 3 3" xfId="24415" xr:uid="{00000000-0005-0000-0000-0000DC340000}"/>
    <cellStyle name="Normal 2 3 2 11 2 2 2 2 2 3 2 4" xfId="10966" xr:uid="{00000000-0005-0000-0000-0000DD340000}"/>
    <cellStyle name="Normal 2 3 2 11 2 2 2 2 2 3 2 4 2" xfId="27262" xr:uid="{00000000-0005-0000-0000-0000DE340000}"/>
    <cellStyle name="Normal 2 3 2 11 2 2 2 2 2 3 2 5" xfId="19116" xr:uid="{00000000-0005-0000-0000-0000DF340000}"/>
    <cellStyle name="Normal 2 3 2 11 2 2 2 2 2 3 3" xfId="4060" xr:uid="{00000000-0005-0000-0000-0000E0340000}"/>
    <cellStyle name="Normal 2 3 2 11 2 2 2 2 2 3 3 2" xfId="12206" xr:uid="{00000000-0005-0000-0000-0000E1340000}"/>
    <cellStyle name="Normal 2 3 2 11 2 2 2 2 2 3 3 2 2" xfId="28502" xr:uid="{00000000-0005-0000-0000-0000E2340000}"/>
    <cellStyle name="Normal 2 3 2 11 2 2 2 2 2 3 3 3" xfId="20356" xr:uid="{00000000-0005-0000-0000-0000E3340000}"/>
    <cellStyle name="Normal 2 3 2 11 2 2 2 2 2 3 4" xfId="6709" xr:uid="{00000000-0005-0000-0000-0000E4340000}"/>
    <cellStyle name="Normal 2 3 2 11 2 2 2 2 2 3 4 2" xfId="14855" xr:uid="{00000000-0005-0000-0000-0000E5340000}"/>
    <cellStyle name="Normal 2 3 2 11 2 2 2 2 2 3 4 2 2" xfId="31151" xr:uid="{00000000-0005-0000-0000-0000E6340000}"/>
    <cellStyle name="Normal 2 3 2 11 2 2 2 2 2 3 4 3" xfId="23005" xr:uid="{00000000-0005-0000-0000-0000E7340000}"/>
    <cellStyle name="Normal 2 3 2 11 2 2 2 2 2 3 5" xfId="9556" xr:uid="{00000000-0005-0000-0000-0000E8340000}"/>
    <cellStyle name="Normal 2 3 2 11 2 2 2 2 2 3 5 2" xfId="25852" xr:uid="{00000000-0005-0000-0000-0000E9340000}"/>
    <cellStyle name="Normal 2 3 2 11 2 2 2 2 2 3 6" xfId="17706" xr:uid="{00000000-0005-0000-0000-0000EA340000}"/>
    <cellStyle name="Normal 2 3 2 11 2 2 2 2 2 4" xfId="2115" xr:uid="{00000000-0005-0000-0000-0000EB340000}"/>
    <cellStyle name="Normal 2 3 2 11 2 2 2 2 2 4 2" xfId="4669" xr:uid="{00000000-0005-0000-0000-0000EC340000}"/>
    <cellStyle name="Normal 2 3 2 11 2 2 2 2 2 4 2 2" xfId="12815" xr:uid="{00000000-0005-0000-0000-0000ED340000}"/>
    <cellStyle name="Normal 2 3 2 11 2 2 2 2 2 4 2 2 2" xfId="29111" xr:uid="{00000000-0005-0000-0000-0000EE340000}"/>
    <cellStyle name="Normal 2 3 2 11 2 2 2 2 2 4 2 3" xfId="20965" xr:uid="{00000000-0005-0000-0000-0000EF340000}"/>
    <cellStyle name="Normal 2 3 2 11 2 2 2 2 2 4 3" xfId="7414" xr:uid="{00000000-0005-0000-0000-0000F0340000}"/>
    <cellStyle name="Normal 2 3 2 11 2 2 2 2 2 4 3 2" xfId="15560" xr:uid="{00000000-0005-0000-0000-0000F1340000}"/>
    <cellStyle name="Normal 2 3 2 11 2 2 2 2 2 4 3 2 2" xfId="31856" xr:uid="{00000000-0005-0000-0000-0000F2340000}"/>
    <cellStyle name="Normal 2 3 2 11 2 2 2 2 2 4 3 3" xfId="23710" xr:uid="{00000000-0005-0000-0000-0000F3340000}"/>
    <cellStyle name="Normal 2 3 2 11 2 2 2 2 2 4 4" xfId="10261" xr:uid="{00000000-0005-0000-0000-0000F4340000}"/>
    <cellStyle name="Normal 2 3 2 11 2 2 2 2 2 4 4 2" xfId="26557" xr:uid="{00000000-0005-0000-0000-0000F5340000}"/>
    <cellStyle name="Normal 2 3 2 11 2 2 2 2 2 4 5" xfId="18411" xr:uid="{00000000-0005-0000-0000-0000F6340000}"/>
    <cellStyle name="Normal 2 3 2 11 2 2 2 2 2 5" xfId="3451" xr:uid="{00000000-0005-0000-0000-0000F7340000}"/>
    <cellStyle name="Normal 2 3 2 11 2 2 2 2 2 5 2" xfId="11597" xr:uid="{00000000-0005-0000-0000-0000F8340000}"/>
    <cellStyle name="Normal 2 3 2 11 2 2 2 2 2 5 2 2" xfId="27893" xr:uid="{00000000-0005-0000-0000-0000F9340000}"/>
    <cellStyle name="Normal 2 3 2 11 2 2 2 2 2 5 3" xfId="19747" xr:uid="{00000000-0005-0000-0000-0000FA340000}"/>
    <cellStyle name="Normal 2 3 2 11 2 2 2 2 2 6" xfId="6004" xr:uid="{00000000-0005-0000-0000-0000FB340000}"/>
    <cellStyle name="Normal 2 3 2 11 2 2 2 2 2 6 2" xfId="14150" xr:uid="{00000000-0005-0000-0000-0000FC340000}"/>
    <cellStyle name="Normal 2 3 2 11 2 2 2 2 2 6 2 2" xfId="30446" xr:uid="{00000000-0005-0000-0000-0000FD340000}"/>
    <cellStyle name="Normal 2 3 2 11 2 2 2 2 2 6 3" xfId="22300" xr:uid="{00000000-0005-0000-0000-0000FE340000}"/>
    <cellStyle name="Normal 2 3 2 11 2 2 2 2 2 7" xfId="8851" xr:uid="{00000000-0005-0000-0000-0000FF340000}"/>
    <cellStyle name="Normal 2 3 2 11 2 2 2 2 2 7 2" xfId="25147" xr:uid="{00000000-0005-0000-0000-000000350000}"/>
    <cellStyle name="Normal 2 3 2 11 2 2 2 2 2 8" xfId="17001" xr:uid="{00000000-0005-0000-0000-000001350000}"/>
    <cellStyle name="Normal 2 3 2 11 2 2 2 2 3" xfId="1409" xr:uid="{00000000-0005-0000-0000-000002350000}"/>
    <cellStyle name="Normal 2 3 2 11 2 2 2 2 3 2" xfId="2819" xr:uid="{00000000-0005-0000-0000-000003350000}"/>
    <cellStyle name="Normal 2 3 2 11 2 2 2 2 3 2 2" xfId="5277" xr:uid="{00000000-0005-0000-0000-000004350000}"/>
    <cellStyle name="Normal 2 3 2 11 2 2 2 2 3 2 2 2" xfId="13423" xr:uid="{00000000-0005-0000-0000-000005350000}"/>
    <cellStyle name="Normal 2 3 2 11 2 2 2 2 3 2 2 2 2" xfId="29719" xr:uid="{00000000-0005-0000-0000-000006350000}"/>
    <cellStyle name="Normal 2 3 2 11 2 2 2 2 3 2 2 3" xfId="21573" xr:uid="{00000000-0005-0000-0000-000007350000}"/>
    <cellStyle name="Normal 2 3 2 11 2 2 2 2 3 2 3" xfId="8118" xr:uid="{00000000-0005-0000-0000-000008350000}"/>
    <cellStyle name="Normal 2 3 2 11 2 2 2 2 3 2 3 2" xfId="16264" xr:uid="{00000000-0005-0000-0000-000009350000}"/>
    <cellStyle name="Normal 2 3 2 11 2 2 2 2 3 2 3 2 2" xfId="32560" xr:uid="{00000000-0005-0000-0000-00000A350000}"/>
    <cellStyle name="Normal 2 3 2 11 2 2 2 2 3 2 3 3" xfId="24414" xr:uid="{00000000-0005-0000-0000-00000B350000}"/>
    <cellStyle name="Normal 2 3 2 11 2 2 2 2 3 2 4" xfId="10965" xr:uid="{00000000-0005-0000-0000-00000C350000}"/>
    <cellStyle name="Normal 2 3 2 11 2 2 2 2 3 2 4 2" xfId="27261" xr:uid="{00000000-0005-0000-0000-00000D350000}"/>
    <cellStyle name="Normal 2 3 2 11 2 2 2 2 3 2 5" xfId="19115" xr:uid="{00000000-0005-0000-0000-00000E350000}"/>
    <cellStyle name="Normal 2 3 2 11 2 2 2 2 3 3" xfId="4059" xr:uid="{00000000-0005-0000-0000-00000F350000}"/>
    <cellStyle name="Normal 2 3 2 11 2 2 2 2 3 3 2" xfId="12205" xr:uid="{00000000-0005-0000-0000-000010350000}"/>
    <cellStyle name="Normal 2 3 2 11 2 2 2 2 3 3 2 2" xfId="28501" xr:uid="{00000000-0005-0000-0000-000011350000}"/>
    <cellStyle name="Normal 2 3 2 11 2 2 2 2 3 3 3" xfId="20355" xr:uid="{00000000-0005-0000-0000-000012350000}"/>
    <cellStyle name="Normal 2 3 2 11 2 2 2 2 3 4" xfId="6708" xr:uid="{00000000-0005-0000-0000-000013350000}"/>
    <cellStyle name="Normal 2 3 2 11 2 2 2 2 3 4 2" xfId="14854" xr:uid="{00000000-0005-0000-0000-000014350000}"/>
    <cellStyle name="Normal 2 3 2 11 2 2 2 2 3 4 2 2" xfId="31150" xr:uid="{00000000-0005-0000-0000-000015350000}"/>
    <cellStyle name="Normal 2 3 2 11 2 2 2 2 3 4 3" xfId="23004" xr:uid="{00000000-0005-0000-0000-000016350000}"/>
    <cellStyle name="Normal 2 3 2 11 2 2 2 2 3 5" xfId="9555" xr:uid="{00000000-0005-0000-0000-000017350000}"/>
    <cellStyle name="Normal 2 3 2 11 2 2 2 2 3 5 2" xfId="25851" xr:uid="{00000000-0005-0000-0000-000018350000}"/>
    <cellStyle name="Normal 2 3 2 11 2 2 2 2 3 6" xfId="17705" xr:uid="{00000000-0005-0000-0000-000019350000}"/>
    <cellStyle name="Normal 2 3 2 11 2 2 2 2 4" xfId="2114" xr:uid="{00000000-0005-0000-0000-00001A350000}"/>
    <cellStyle name="Normal 2 3 2 11 2 2 2 2 4 2" xfId="4668" xr:uid="{00000000-0005-0000-0000-00001B350000}"/>
    <cellStyle name="Normal 2 3 2 11 2 2 2 2 4 2 2" xfId="12814" xr:uid="{00000000-0005-0000-0000-00001C350000}"/>
    <cellStyle name="Normal 2 3 2 11 2 2 2 2 4 2 2 2" xfId="29110" xr:uid="{00000000-0005-0000-0000-00001D350000}"/>
    <cellStyle name="Normal 2 3 2 11 2 2 2 2 4 2 3" xfId="20964" xr:uid="{00000000-0005-0000-0000-00001E350000}"/>
    <cellStyle name="Normal 2 3 2 11 2 2 2 2 4 3" xfId="7413" xr:uid="{00000000-0005-0000-0000-00001F350000}"/>
    <cellStyle name="Normal 2 3 2 11 2 2 2 2 4 3 2" xfId="15559" xr:uid="{00000000-0005-0000-0000-000020350000}"/>
    <cellStyle name="Normal 2 3 2 11 2 2 2 2 4 3 2 2" xfId="31855" xr:uid="{00000000-0005-0000-0000-000021350000}"/>
    <cellStyle name="Normal 2 3 2 11 2 2 2 2 4 3 3" xfId="23709" xr:uid="{00000000-0005-0000-0000-000022350000}"/>
    <cellStyle name="Normal 2 3 2 11 2 2 2 2 4 4" xfId="10260" xr:uid="{00000000-0005-0000-0000-000023350000}"/>
    <cellStyle name="Normal 2 3 2 11 2 2 2 2 4 4 2" xfId="26556" xr:uid="{00000000-0005-0000-0000-000024350000}"/>
    <cellStyle name="Normal 2 3 2 11 2 2 2 2 4 5" xfId="18410" xr:uid="{00000000-0005-0000-0000-000025350000}"/>
    <cellStyle name="Normal 2 3 2 11 2 2 2 2 5" xfId="3450" xr:uid="{00000000-0005-0000-0000-000026350000}"/>
    <cellStyle name="Normal 2 3 2 11 2 2 2 2 5 2" xfId="11596" xr:uid="{00000000-0005-0000-0000-000027350000}"/>
    <cellStyle name="Normal 2 3 2 11 2 2 2 2 5 2 2" xfId="27892" xr:uid="{00000000-0005-0000-0000-000028350000}"/>
    <cellStyle name="Normal 2 3 2 11 2 2 2 2 5 3" xfId="19746" xr:uid="{00000000-0005-0000-0000-000029350000}"/>
    <cellStyle name="Normal 2 3 2 11 2 2 2 2 6" xfId="6003" xr:uid="{00000000-0005-0000-0000-00002A350000}"/>
    <cellStyle name="Normal 2 3 2 11 2 2 2 2 6 2" xfId="14149" xr:uid="{00000000-0005-0000-0000-00002B350000}"/>
    <cellStyle name="Normal 2 3 2 11 2 2 2 2 6 2 2" xfId="30445" xr:uid="{00000000-0005-0000-0000-00002C350000}"/>
    <cellStyle name="Normal 2 3 2 11 2 2 2 2 6 3" xfId="22299" xr:uid="{00000000-0005-0000-0000-00002D350000}"/>
    <cellStyle name="Normal 2 3 2 11 2 2 2 2 7" xfId="8850" xr:uid="{00000000-0005-0000-0000-00002E350000}"/>
    <cellStyle name="Normal 2 3 2 11 2 2 2 2 7 2" xfId="25146" xr:uid="{00000000-0005-0000-0000-00002F350000}"/>
    <cellStyle name="Normal 2 3 2 11 2 2 2 2 8" xfId="17000" xr:uid="{00000000-0005-0000-0000-000030350000}"/>
    <cellStyle name="Normal 2 3 2 11 2 2 2 3" xfId="1408" xr:uid="{00000000-0005-0000-0000-000031350000}"/>
    <cellStyle name="Normal 2 3 2 11 2 2 2 3 2" xfId="2818" xr:uid="{00000000-0005-0000-0000-000032350000}"/>
    <cellStyle name="Normal 2 3 2 11 2 2 2 3 2 2" xfId="5276" xr:uid="{00000000-0005-0000-0000-000033350000}"/>
    <cellStyle name="Normal 2 3 2 11 2 2 2 3 2 2 2" xfId="13422" xr:uid="{00000000-0005-0000-0000-000034350000}"/>
    <cellStyle name="Normal 2 3 2 11 2 2 2 3 2 2 2 2" xfId="29718" xr:uid="{00000000-0005-0000-0000-000035350000}"/>
    <cellStyle name="Normal 2 3 2 11 2 2 2 3 2 2 3" xfId="21572" xr:uid="{00000000-0005-0000-0000-000036350000}"/>
    <cellStyle name="Normal 2 3 2 11 2 2 2 3 2 3" xfId="8117" xr:uid="{00000000-0005-0000-0000-000037350000}"/>
    <cellStyle name="Normal 2 3 2 11 2 2 2 3 2 3 2" xfId="16263" xr:uid="{00000000-0005-0000-0000-000038350000}"/>
    <cellStyle name="Normal 2 3 2 11 2 2 2 3 2 3 2 2" xfId="32559" xr:uid="{00000000-0005-0000-0000-000039350000}"/>
    <cellStyle name="Normal 2 3 2 11 2 2 2 3 2 3 3" xfId="24413" xr:uid="{00000000-0005-0000-0000-00003A350000}"/>
    <cellStyle name="Normal 2 3 2 11 2 2 2 3 2 4" xfId="10964" xr:uid="{00000000-0005-0000-0000-00003B350000}"/>
    <cellStyle name="Normal 2 3 2 11 2 2 2 3 2 4 2" xfId="27260" xr:uid="{00000000-0005-0000-0000-00003C350000}"/>
    <cellStyle name="Normal 2 3 2 11 2 2 2 3 2 5" xfId="19114" xr:uid="{00000000-0005-0000-0000-00003D350000}"/>
    <cellStyle name="Normal 2 3 2 11 2 2 2 3 3" xfId="4058" xr:uid="{00000000-0005-0000-0000-00003E350000}"/>
    <cellStyle name="Normal 2 3 2 11 2 2 2 3 3 2" xfId="12204" xr:uid="{00000000-0005-0000-0000-00003F350000}"/>
    <cellStyle name="Normal 2 3 2 11 2 2 2 3 3 2 2" xfId="28500" xr:uid="{00000000-0005-0000-0000-000040350000}"/>
    <cellStyle name="Normal 2 3 2 11 2 2 2 3 3 3" xfId="20354" xr:uid="{00000000-0005-0000-0000-000041350000}"/>
    <cellStyle name="Normal 2 3 2 11 2 2 2 3 4" xfId="6707" xr:uid="{00000000-0005-0000-0000-000042350000}"/>
    <cellStyle name="Normal 2 3 2 11 2 2 2 3 4 2" xfId="14853" xr:uid="{00000000-0005-0000-0000-000043350000}"/>
    <cellStyle name="Normal 2 3 2 11 2 2 2 3 4 2 2" xfId="31149" xr:uid="{00000000-0005-0000-0000-000044350000}"/>
    <cellStyle name="Normal 2 3 2 11 2 2 2 3 4 3" xfId="23003" xr:uid="{00000000-0005-0000-0000-000045350000}"/>
    <cellStyle name="Normal 2 3 2 11 2 2 2 3 5" xfId="9554" xr:uid="{00000000-0005-0000-0000-000046350000}"/>
    <cellStyle name="Normal 2 3 2 11 2 2 2 3 5 2" xfId="25850" xr:uid="{00000000-0005-0000-0000-000047350000}"/>
    <cellStyle name="Normal 2 3 2 11 2 2 2 3 6" xfId="17704" xr:uid="{00000000-0005-0000-0000-000048350000}"/>
    <cellStyle name="Normal 2 3 2 11 2 2 2 4" xfId="2113" xr:uid="{00000000-0005-0000-0000-000049350000}"/>
    <cellStyle name="Normal 2 3 2 11 2 2 2 4 2" xfId="4667" xr:uid="{00000000-0005-0000-0000-00004A350000}"/>
    <cellStyle name="Normal 2 3 2 11 2 2 2 4 2 2" xfId="12813" xr:uid="{00000000-0005-0000-0000-00004B350000}"/>
    <cellStyle name="Normal 2 3 2 11 2 2 2 4 2 2 2" xfId="29109" xr:uid="{00000000-0005-0000-0000-00004C350000}"/>
    <cellStyle name="Normal 2 3 2 11 2 2 2 4 2 3" xfId="20963" xr:uid="{00000000-0005-0000-0000-00004D350000}"/>
    <cellStyle name="Normal 2 3 2 11 2 2 2 4 3" xfId="7412" xr:uid="{00000000-0005-0000-0000-00004E350000}"/>
    <cellStyle name="Normal 2 3 2 11 2 2 2 4 3 2" xfId="15558" xr:uid="{00000000-0005-0000-0000-00004F350000}"/>
    <cellStyle name="Normal 2 3 2 11 2 2 2 4 3 2 2" xfId="31854" xr:uid="{00000000-0005-0000-0000-000050350000}"/>
    <cellStyle name="Normal 2 3 2 11 2 2 2 4 3 3" xfId="23708" xr:uid="{00000000-0005-0000-0000-000051350000}"/>
    <cellStyle name="Normal 2 3 2 11 2 2 2 4 4" xfId="10259" xr:uid="{00000000-0005-0000-0000-000052350000}"/>
    <cellStyle name="Normal 2 3 2 11 2 2 2 4 4 2" xfId="26555" xr:uid="{00000000-0005-0000-0000-000053350000}"/>
    <cellStyle name="Normal 2 3 2 11 2 2 2 4 5" xfId="18409" xr:uid="{00000000-0005-0000-0000-000054350000}"/>
    <cellStyle name="Normal 2 3 2 11 2 2 2 5" xfId="3449" xr:uid="{00000000-0005-0000-0000-000055350000}"/>
    <cellStyle name="Normal 2 3 2 11 2 2 2 5 2" xfId="11595" xr:uid="{00000000-0005-0000-0000-000056350000}"/>
    <cellStyle name="Normal 2 3 2 11 2 2 2 5 2 2" xfId="27891" xr:uid="{00000000-0005-0000-0000-000057350000}"/>
    <cellStyle name="Normal 2 3 2 11 2 2 2 5 3" xfId="19745" xr:uid="{00000000-0005-0000-0000-000058350000}"/>
    <cellStyle name="Normal 2 3 2 11 2 2 2 6" xfId="6002" xr:uid="{00000000-0005-0000-0000-000059350000}"/>
    <cellStyle name="Normal 2 3 2 11 2 2 2 6 2" xfId="14148" xr:uid="{00000000-0005-0000-0000-00005A350000}"/>
    <cellStyle name="Normal 2 3 2 11 2 2 2 6 2 2" xfId="30444" xr:uid="{00000000-0005-0000-0000-00005B350000}"/>
    <cellStyle name="Normal 2 3 2 11 2 2 2 6 3" xfId="22298" xr:uid="{00000000-0005-0000-0000-00005C350000}"/>
    <cellStyle name="Normal 2 3 2 11 2 2 2 7" xfId="8849" xr:uid="{00000000-0005-0000-0000-00005D350000}"/>
    <cellStyle name="Normal 2 3 2 11 2 2 2 7 2" xfId="25145" xr:uid="{00000000-0005-0000-0000-00005E350000}"/>
    <cellStyle name="Normal 2 3 2 11 2 2 2 8" xfId="16999" xr:uid="{00000000-0005-0000-0000-00005F350000}"/>
    <cellStyle name="Normal 2 3 2 11 2 2 3" xfId="1407" xr:uid="{00000000-0005-0000-0000-000060350000}"/>
    <cellStyle name="Normal 2 3 2 11 2 2 3 2" xfId="2817" xr:uid="{00000000-0005-0000-0000-000061350000}"/>
    <cellStyle name="Normal 2 3 2 11 2 2 3 2 2" xfId="5275" xr:uid="{00000000-0005-0000-0000-000062350000}"/>
    <cellStyle name="Normal 2 3 2 11 2 2 3 2 2 2" xfId="13421" xr:uid="{00000000-0005-0000-0000-000063350000}"/>
    <cellStyle name="Normal 2 3 2 11 2 2 3 2 2 2 2" xfId="29717" xr:uid="{00000000-0005-0000-0000-000064350000}"/>
    <cellStyle name="Normal 2 3 2 11 2 2 3 2 2 3" xfId="21571" xr:uid="{00000000-0005-0000-0000-000065350000}"/>
    <cellStyle name="Normal 2 3 2 11 2 2 3 2 3" xfId="8116" xr:uid="{00000000-0005-0000-0000-000066350000}"/>
    <cellStyle name="Normal 2 3 2 11 2 2 3 2 3 2" xfId="16262" xr:uid="{00000000-0005-0000-0000-000067350000}"/>
    <cellStyle name="Normal 2 3 2 11 2 2 3 2 3 2 2" xfId="32558" xr:uid="{00000000-0005-0000-0000-000068350000}"/>
    <cellStyle name="Normal 2 3 2 11 2 2 3 2 3 3" xfId="24412" xr:uid="{00000000-0005-0000-0000-000069350000}"/>
    <cellStyle name="Normal 2 3 2 11 2 2 3 2 4" xfId="10963" xr:uid="{00000000-0005-0000-0000-00006A350000}"/>
    <cellStyle name="Normal 2 3 2 11 2 2 3 2 4 2" xfId="27259" xr:uid="{00000000-0005-0000-0000-00006B350000}"/>
    <cellStyle name="Normal 2 3 2 11 2 2 3 2 5" xfId="19113" xr:uid="{00000000-0005-0000-0000-00006C350000}"/>
    <cellStyle name="Normal 2 3 2 11 2 2 3 3" xfId="4057" xr:uid="{00000000-0005-0000-0000-00006D350000}"/>
    <cellStyle name="Normal 2 3 2 11 2 2 3 3 2" xfId="12203" xr:uid="{00000000-0005-0000-0000-00006E350000}"/>
    <cellStyle name="Normal 2 3 2 11 2 2 3 3 2 2" xfId="28499" xr:uid="{00000000-0005-0000-0000-00006F350000}"/>
    <cellStyle name="Normal 2 3 2 11 2 2 3 3 3" xfId="20353" xr:uid="{00000000-0005-0000-0000-000070350000}"/>
    <cellStyle name="Normal 2 3 2 11 2 2 3 4" xfId="6706" xr:uid="{00000000-0005-0000-0000-000071350000}"/>
    <cellStyle name="Normal 2 3 2 11 2 2 3 4 2" xfId="14852" xr:uid="{00000000-0005-0000-0000-000072350000}"/>
    <cellStyle name="Normal 2 3 2 11 2 2 3 4 2 2" xfId="31148" xr:uid="{00000000-0005-0000-0000-000073350000}"/>
    <cellStyle name="Normal 2 3 2 11 2 2 3 4 3" xfId="23002" xr:uid="{00000000-0005-0000-0000-000074350000}"/>
    <cellStyle name="Normal 2 3 2 11 2 2 3 5" xfId="9553" xr:uid="{00000000-0005-0000-0000-000075350000}"/>
    <cellStyle name="Normal 2 3 2 11 2 2 3 5 2" xfId="25849" xr:uid="{00000000-0005-0000-0000-000076350000}"/>
    <cellStyle name="Normal 2 3 2 11 2 2 3 6" xfId="17703" xr:uid="{00000000-0005-0000-0000-000077350000}"/>
    <cellStyle name="Normal 2 3 2 11 2 2 4" xfId="2112" xr:uid="{00000000-0005-0000-0000-000078350000}"/>
    <cellStyle name="Normal 2 3 2 11 2 2 4 2" xfId="4666" xr:uid="{00000000-0005-0000-0000-000079350000}"/>
    <cellStyle name="Normal 2 3 2 11 2 2 4 2 2" xfId="12812" xr:uid="{00000000-0005-0000-0000-00007A350000}"/>
    <cellStyle name="Normal 2 3 2 11 2 2 4 2 2 2" xfId="29108" xr:uid="{00000000-0005-0000-0000-00007B350000}"/>
    <cellStyle name="Normal 2 3 2 11 2 2 4 2 3" xfId="20962" xr:uid="{00000000-0005-0000-0000-00007C350000}"/>
    <cellStyle name="Normal 2 3 2 11 2 2 4 3" xfId="7411" xr:uid="{00000000-0005-0000-0000-00007D350000}"/>
    <cellStyle name="Normal 2 3 2 11 2 2 4 3 2" xfId="15557" xr:uid="{00000000-0005-0000-0000-00007E350000}"/>
    <cellStyle name="Normal 2 3 2 11 2 2 4 3 2 2" xfId="31853" xr:uid="{00000000-0005-0000-0000-00007F350000}"/>
    <cellStyle name="Normal 2 3 2 11 2 2 4 3 3" xfId="23707" xr:uid="{00000000-0005-0000-0000-000080350000}"/>
    <cellStyle name="Normal 2 3 2 11 2 2 4 4" xfId="10258" xr:uid="{00000000-0005-0000-0000-000081350000}"/>
    <cellStyle name="Normal 2 3 2 11 2 2 4 4 2" xfId="26554" xr:uid="{00000000-0005-0000-0000-000082350000}"/>
    <cellStyle name="Normal 2 3 2 11 2 2 4 5" xfId="18408" xr:uid="{00000000-0005-0000-0000-000083350000}"/>
    <cellStyle name="Normal 2 3 2 11 2 2 5" xfId="3448" xr:uid="{00000000-0005-0000-0000-000084350000}"/>
    <cellStyle name="Normal 2 3 2 11 2 2 5 2" xfId="11594" xr:uid="{00000000-0005-0000-0000-000085350000}"/>
    <cellStyle name="Normal 2 3 2 11 2 2 5 2 2" xfId="27890" xr:uid="{00000000-0005-0000-0000-000086350000}"/>
    <cellStyle name="Normal 2 3 2 11 2 2 5 3" xfId="19744" xr:uid="{00000000-0005-0000-0000-000087350000}"/>
    <cellStyle name="Normal 2 3 2 11 2 2 6" xfId="6001" xr:uid="{00000000-0005-0000-0000-000088350000}"/>
    <cellStyle name="Normal 2 3 2 11 2 2 6 2" xfId="14147" xr:uid="{00000000-0005-0000-0000-000089350000}"/>
    <cellStyle name="Normal 2 3 2 11 2 2 6 2 2" xfId="30443" xr:uid="{00000000-0005-0000-0000-00008A350000}"/>
    <cellStyle name="Normal 2 3 2 11 2 2 6 3" xfId="22297" xr:uid="{00000000-0005-0000-0000-00008B350000}"/>
    <cellStyle name="Normal 2 3 2 11 2 2 7" xfId="8848" xr:uid="{00000000-0005-0000-0000-00008C350000}"/>
    <cellStyle name="Normal 2 3 2 11 2 2 7 2" xfId="25144" xr:uid="{00000000-0005-0000-0000-00008D350000}"/>
    <cellStyle name="Normal 2 3 2 11 2 2 8" xfId="16998" xr:uid="{00000000-0005-0000-0000-00008E350000}"/>
    <cellStyle name="Normal 2 3 2 11 2 3" xfId="1406" xr:uid="{00000000-0005-0000-0000-00008F350000}"/>
    <cellStyle name="Normal 2 3 2 11 2 3 2" xfId="2816" xr:uid="{00000000-0005-0000-0000-000090350000}"/>
    <cellStyle name="Normal 2 3 2 11 2 3 2 2" xfId="5274" xr:uid="{00000000-0005-0000-0000-000091350000}"/>
    <cellStyle name="Normal 2 3 2 11 2 3 2 2 2" xfId="13420" xr:uid="{00000000-0005-0000-0000-000092350000}"/>
    <cellStyle name="Normal 2 3 2 11 2 3 2 2 2 2" xfId="29716" xr:uid="{00000000-0005-0000-0000-000093350000}"/>
    <cellStyle name="Normal 2 3 2 11 2 3 2 2 3" xfId="21570" xr:uid="{00000000-0005-0000-0000-000094350000}"/>
    <cellStyle name="Normal 2 3 2 11 2 3 2 3" xfId="8115" xr:uid="{00000000-0005-0000-0000-000095350000}"/>
    <cellStyle name="Normal 2 3 2 11 2 3 2 3 2" xfId="16261" xr:uid="{00000000-0005-0000-0000-000096350000}"/>
    <cellStyle name="Normal 2 3 2 11 2 3 2 3 2 2" xfId="32557" xr:uid="{00000000-0005-0000-0000-000097350000}"/>
    <cellStyle name="Normal 2 3 2 11 2 3 2 3 3" xfId="24411" xr:uid="{00000000-0005-0000-0000-000098350000}"/>
    <cellStyle name="Normal 2 3 2 11 2 3 2 4" xfId="10962" xr:uid="{00000000-0005-0000-0000-000099350000}"/>
    <cellStyle name="Normal 2 3 2 11 2 3 2 4 2" xfId="27258" xr:uid="{00000000-0005-0000-0000-00009A350000}"/>
    <cellStyle name="Normal 2 3 2 11 2 3 2 5" xfId="19112" xr:uid="{00000000-0005-0000-0000-00009B350000}"/>
    <cellStyle name="Normal 2 3 2 11 2 3 3" xfId="4056" xr:uid="{00000000-0005-0000-0000-00009C350000}"/>
    <cellStyle name="Normal 2 3 2 11 2 3 3 2" xfId="12202" xr:uid="{00000000-0005-0000-0000-00009D350000}"/>
    <cellStyle name="Normal 2 3 2 11 2 3 3 2 2" xfId="28498" xr:uid="{00000000-0005-0000-0000-00009E350000}"/>
    <cellStyle name="Normal 2 3 2 11 2 3 3 3" xfId="20352" xr:uid="{00000000-0005-0000-0000-00009F350000}"/>
    <cellStyle name="Normal 2 3 2 11 2 3 4" xfId="6705" xr:uid="{00000000-0005-0000-0000-0000A0350000}"/>
    <cellStyle name="Normal 2 3 2 11 2 3 4 2" xfId="14851" xr:uid="{00000000-0005-0000-0000-0000A1350000}"/>
    <cellStyle name="Normal 2 3 2 11 2 3 4 2 2" xfId="31147" xr:uid="{00000000-0005-0000-0000-0000A2350000}"/>
    <cellStyle name="Normal 2 3 2 11 2 3 4 3" xfId="23001" xr:uid="{00000000-0005-0000-0000-0000A3350000}"/>
    <cellStyle name="Normal 2 3 2 11 2 3 5" xfId="9552" xr:uid="{00000000-0005-0000-0000-0000A4350000}"/>
    <cellStyle name="Normal 2 3 2 11 2 3 5 2" xfId="25848" xr:uid="{00000000-0005-0000-0000-0000A5350000}"/>
    <cellStyle name="Normal 2 3 2 11 2 3 6" xfId="17702" xr:uid="{00000000-0005-0000-0000-0000A6350000}"/>
    <cellStyle name="Normal 2 3 2 11 2 4" xfId="2111" xr:uid="{00000000-0005-0000-0000-0000A7350000}"/>
    <cellStyle name="Normal 2 3 2 11 2 4 2" xfId="4665" xr:uid="{00000000-0005-0000-0000-0000A8350000}"/>
    <cellStyle name="Normal 2 3 2 11 2 4 2 2" xfId="12811" xr:uid="{00000000-0005-0000-0000-0000A9350000}"/>
    <cellStyle name="Normal 2 3 2 11 2 4 2 2 2" xfId="29107" xr:uid="{00000000-0005-0000-0000-0000AA350000}"/>
    <cellStyle name="Normal 2 3 2 11 2 4 2 3" xfId="20961" xr:uid="{00000000-0005-0000-0000-0000AB350000}"/>
    <cellStyle name="Normal 2 3 2 11 2 4 3" xfId="7410" xr:uid="{00000000-0005-0000-0000-0000AC350000}"/>
    <cellStyle name="Normal 2 3 2 11 2 4 3 2" xfId="15556" xr:uid="{00000000-0005-0000-0000-0000AD350000}"/>
    <cellStyle name="Normal 2 3 2 11 2 4 3 2 2" xfId="31852" xr:uid="{00000000-0005-0000-0000-0000AE350000}"/>
    <cellStyle name="Normal 2 3 2 11 2 4 3 3" xfId="23706" xr:uid="{00000000-0005-0000-0000-0000AF350000}"/>
    <cellStyle name="Normal 2 3 2 11 2 4 4" xfId="10257" xr:uid="{00000000-0005-0000-0000-0000B0350000}"/>
    <cellStyle name="Normal 2 3 2 11 2 4 4 2" xfId="26553" xr:uid="{00000000-0005-0000-0000-0000B1350000}"/>
    <cellStyle name="Normal 2 3 2 11 2 4 5" xfId="18407" xr:uid="{00000000-0005-0000-0000-0000B2350000}"/>
    <cellStyle name="Normal 2 3 2 11 2 5" xfId="3447" xr:uid="{00000000-0005-0000-0000-0000B3350000}"/>
    <cellStyle name="Normal 2 3 2 11 2 5 2" xfId="11593" xr:uid="{00000000-0005-0000-0000-0000B4350000}"/>
    <cellStyle name="Normal 2 3 2 11 2 5 2 2" xfId="27889" xr:uid="{00000000-0005-0000-0000-0000B5350000}"/>
    <cellStyle name="Normal 2 3 2 11 2 5 3" xfId="19743" xr:uid="{00000000-0005-0000-0000-0000B6350000}"/>
    <cellStyle name="Normal 2 3 2 11 2 6" xfId="6000" xr:uid="{00000000-0005-0000-0000-0000B7350000}"/>
    <cellStyle name="Normal 2 3 2 11 2 6 2" xfId="14146" xr:uid="{00000000-0005-0000-0000-0000B8350000}"/>
    <cellStyle name="Normal 2 3 2 11 2 6 2 2" xfId="30442" xr:uid="{00000000-0005-0000-0000-0000B9350000}"/>
    <cellStyle name="Normal 2 3 2 11 2 6 3" xfId="22296" xr:uid="{00000000-0005-0000-0000-0000BA350000}"/>
    <cellStyle name="Normal 2 3 2 11 2 7" xfId="8847" xr:uid="{00000000-0005-0000-0000-0000BB350000}"/>
    <cellStyle name="Normal 2 3 2 11 2 7 2" xfId="25143" xr:uid="{00000000-0005-0000-0000-0000BC350000}"/>
    <cellStyle name="Normal 2 3 2 11 2 8" xfId="16997" xr:uid="{00000000-0005-0000-0000-0000BD350000}"/>
    <cellStyle name="Normal 2 3 2 11 3" xfId="1405" xr:uid="{00000000-0005-0000-0000-0000BE350000}"/>
    <cellStyle name="Normal 2 3 2 11 3 2" xfId="2815" xr:uid="{00000000-0005-0000-0000-0000BF350000}"/>
    <cellStyle name="Normal 2 3 2 11 3 2 2" xfId="5273" xr:uid="{00000000-0005-0000-0000-0000C0350000}"/>
    <cellStyle name="Normal 2 3 2 11 3 2 2 2" xfId="13419" xr:uid="{00000000-0005-0000-0000-0000C1350000}"/>
    <cellStyle name="Normal 2 3 2 11 3 2 2 2 2" xfId="29715" xr:uid="{00000000-0005-0000-0000-0000C2350000}"/>
    <cellStyle name="Normal 2 3 2 11 3 2 2 3" xfId="21569" xr:uid="{00000000-0005-0000-0000-0000C3350000}"/>
    <cellStyle name="Normal 2 3 2 11 3 2 3" xfId="8114" xr:uid="{00000000-0005-0000-0000-0000C4350000}"/>
    <cellStyle name="Normal 2 3 2 11 3 2 3 2" xfId="16260" xr:uid="{00000000-0005-0000-0000-0000C5350000}"/>
    <cellStyle name="Normal 2 3 2 11 3 2 3 2 2" xfId="32556" xr:uid="{00000000-0005-0000-0000-0000C6350000}"/>
    <cellStyle name="Normal 2 3 2 11 3 2 3 3" xfId="24410" xr:uid="{00000000-0005-0000-0000-0000C7350000}"/>
    <cellStyle name="Normal 2 3 2 11 3 2 4" xfId="10961" xr:uid="{00000000-0005-0000-0000-0000C8350000}"/>
    <cellStyle name="Normal 2 3 2 11 3 2 4 2" xfId="27257" xr:uid="{00000000-0005-0000-0000-0000C9350000}"/>
    <cellStyle name="Normal 2 3 2 11 3 2 5" xfId="19111" xr:uid="{00000000-0005-0000-0000-0000CA350000}"/>
    <cellStyle name="Normal 2 3 2 11 3 3" xfId="4055" xr:uid="{00000000-0005-0000-0000-0000CB350000}"/>
    <cellStyle name="Normal 2 3 2 11 3 3 2" xfId="12201" xr:uid="{00000000-0005-0000-0000-0000CC350000}"/>
    <cellStyle name="Normal 2 3 2 11 3 3 2 2" xfId="28497" xr:uid="{00000000-0005-0000-0000-0000CD350000}"/>
    <cellStyle name="Normal 2 3 2 11 3 3 3" xfId="20351" xr:uid="{00000000-0005-0000-0000-0000CE350000}"/>
    <cellStyle name="Normal 2 3 2 11 3 4" xfId="6704" xr:uid="{00000000-0005-0000-0000-0000CF350000}"/>
    <cellStyle name="Normal 2 3 2 11 3 4 2" xfId="14850" xr:uid="{00000000-0005-0000-0000-0000D0350000}"/>
    <cellStyle name="Normal 2 3 2 11 3 4 2 2" xfId="31146" xr:uid="{00000000-0005-0000-0000-0000D1350000}"/>
    <cellStyle name="Normal 2 3 2 11 3 4 3" xfId="23000" xr:uid="{00000000-0005-0000-0000-0000D2350000}"/>
    <cellStyle name="Normal 2 3 2 11 3 5" xfId="9551" xr:uid="{00000000-0005-0000-0000-0000D3350000}"/>
    <cellStyle name="Normal 2 3 2 11 3 5 2" xfId="25847" xr:uid="{00000000-0005-0000-0000-0000D4350000}"/>
    <cellStyle name="Normal 2 3 2 11 3 6" xfId="17701" xr:uid="{00000000-0005-0000-0000-0000D5350000}"/>
    <cellStyle name="Normal 2 3 2 11 4" xfId="2110" xr:uid="{00000000-0005-0000-0000-0000D6350000}"/>
    <cellStyle name="Normal 2 3 2 11 4 2" xfId="4664" xr:uid="{00000000-0005-0000-0000-0000D7350000}"/>
    <cellStyle name="Normal 2 3 2 11 4 2 2" xfId="12810" xr:uid="{00000000-0005-0000-0000-0000D8350000}"/>
    <cellStyle name="Normal 2 3 2 11 4 2 2 2" xfId="29106" xr:uid="{00000000-0005-0000-0000-0000D9350000}"/>
    <cellStyle name="Normal 2 3 2 11 4 2 3" xfId="20960" xr:uid="{00000000-0005-0000-0000-0000DA350000}"/>
    <cellStyle name="Normal 2 3 2 11 4 3" xfId="7409" xr:uid="{00000000-0005-0000-0000-0000DB350000}"/>
    <cellStyle name="Normal 2 3 2 11 4 3 2" xfId="15555" xr:uid="{00000000-0005-0000-0000-0000DC350000}"/>
    <cellStyle name="Normal 2 3 2 11 4 3 2 2" xfId="31851" xr:uid="{00000000-0005-0000-0000-0000DD350000}"/>
    <cellStyle name="Normal 2 3 2 11 4 3 3" xfId="23705" xr:uid="{00000000-0005-0000-0000-0000DE350000}"/>
    <cellStyle name="Normal 2 3 2 11 4 4" xfId="10256" xr:uid="{00000000-0005-0000-0000-0000DF350000}"/>
    <cellStyle name="Normal 2 3 2 11 4 4 2" xfId="26552" xr:uid="{00000000-0005-0000-0000-0000E0350000}"/>
    <cellStyle name="Normal 2 3 2 11 4 5" xfId="18406" xr:uid="{00000000-0005-0000-0000-0000E1350000}"/>
    <cellStyle name="Normal 2 3 2 11 5" xfId="3446" xr:uid="{00000000-0005-0000-0000-0000E2350000}"/>
    <cellStyle name="Normal 2 3 2 11 5 2" xfId="11592" xr:uid="{00000000-0005-0000-0000-0000E3350000}"/>
    <cellStyle name="Normal 2 3 2 11 5 2 2" xfId="27888" xr:uid="{00000000-0005-0000-0000-0000E4350000}"/>
    <cellStyle name="Normal 2 3 2 11 5 3" xfId="19742" xr:uid="{00000000-0005-0000-0000-0000E5350000}"/>
    <cellStyle name="Normal 2 3 2 11 6" xfId="5999" xr:uid="{00000000-0005-0000-0000-0000E6350000}"/>
    <cellStyle name="Normal 2 3 2 11 6 2" xfId="14145" xr:uid="{00000000-0005-0000-0000-0000E7350000}"/>
    <cellStyle name="Normal 2 3 2 11 6 2 2" xfId="30441" xr:uid="{00000000-0005-0000-0000-0000E8350000}"/>
    <cellStyle name="Normal 2 3 2 11 6 3" xfId="22295" xr:uid="{00000000-0005-0000-0000-0000E9350000}"/>
    <cellStyle name="Normal 2 3 2 11 7" xfId="8846" xr:uid="{00000000-0005-0000-0000-0000EA350000}"/>
    <cellStyle name="Normal 2 3 2 11 7 2" xfId="25142" xr:uid="{00000000-0005-0000-0000-0000EB350000}"/>
    <cellStyle name="Normal 2 3 2 11 8" xfId="16996" xr:uid="{00000000-0005-0000-0000-0000EC350000}"/>
    <cellStyle name="Normal 2 3 2 12" xfId="707" xr:uid="{00000000-0005-0000-0000-0000ED350000}"/>
    <cellStyle name="Normal 2 3 2 12 2" xfId="1412" xr:uid="{00000000-0005-0000-0000-0000EE350000}"/>
    <cellStyle name="Normal 2 3 2 12 2 2" xfId="2822" xr:uid="{00000000-0005-0000-0000-0000EF350000}"/>
    <cellStyle name="Normal 2 3 2 12 2 2 2" xfId="5280" xr:uid="{00000000-0005-0000-0000-0000F0350000}"/>
    <cellStyle name="Normal 2 3 2 12 2 2 2 2" xfId="13426" xr:uid="{00000000-0005-0000-0000-0000F1350000}"/>
    <cellStyle name="Normal 2 3 2 12 2 2 2 2 2" xfId="29722" xr:uid="{00000000-0005-0000-0000-0000F2350000}"/>
    <cellStyle name="Normal 2 3 2 12 2 2 2 3" xfId="21576" xr:uid="{00000000-0005-0000-0000-0000F3350000}"/>
    <cellStyle name="Normal 2 3 2 12 2 2 3" xfId="8121" xr:uid="{00000000-0005-0000-0000-0000F4350000}"/>
    <cellStyle name="Normal 2 3 2 12 2 2 3 2" xfId="16267" xr:uid="{00000000-0005-0000-0000-0000F5350000}"/>
    <cellStyle name="Normal 2 3 2 12 2 2 3 2 2" xfId="32563" xr:uid="{00000000-0005-0000-0000-0000F6350000}"/>
    <cellStyle name="Normal 2 3 2 12 2 2 3 3" xfId="24417" xr:uid="{00000000-0005-0000-0000-0000F7350000}"/>
    <cellStyle name="Normal 2 3 2 12 2 2 4" xfId="10968" xr:uid="{00000000-0005-0000-0000-0000F8350000}"/>
    <cellStyle name="Normal 2 3 2 12 2 2 4 2" xfId="27264" xr:uid="{00000000-0005-0000-0000-0000F9350000}"/>
    <cellStyle name="Normal 2 3 2 12 2 2 5" xfId="19118" xr:uid="{00000000-0005-0000-0000-0000FA350000}"/>
    <cellStyle name="Normal 2 3 2 12 2 3" xfId="4062" xr:uid="{00000000-0005-0000-0000-0000FB350000}"/>
    <cellStyle name="Normal 2 3 2 12 2 3 2" xfId="12208" xr:uid="{00000000-0005-0000-0000-0000FC350000}"/>
    <cellStyle name="Normal 2 3 2 12 2 3 2 2" xfId="28504" xr:uid="{00000000-0005-0000-0000-0000FD350000}"/>
    <cellStyle name="Normal 2 3 2 12 2 3 3" xfId="20358" xr:uid="{00000000-0005-0000-0000-0000FE350000}"/>
    <cellStyle name="Normal 2 3 2 12 2 4" xfId="6711" xr:uid="{00000000-0005-0000-0000-0000FF350000}"/>
    <cellStyle name="Normal 2 3 2 12 2 4 2" xfId="14857" xr:uid="{00000000-0005-0000-0000-000000360000}"/>
    <cellStyle name="Normal 2 3 2 12 2 4 2 2" xfId="31153" xr:uid="{00000000-0005-0000-0000-000001360000}"/>
    <cellStyle name="Normal 2 3 2 12 2 4 3" xfId="23007" xr:uid="{00000000-0005-0000-0000-000002360000}"/>
    <cellStyle name="Normal 2 3 2 12 2 5" xfId="9558" xr:uid="{00000000-0005-0000-0000-000003360000}"/>
    <cellStyle name="Normal 2 3 2 12 2 5 2" xfId="25854" xr:uid="{00000000-0005-0000-0000-000004360000}"/>
    <cellStyle name="Normal 2 3 2 12 2 6" xfId="17708" xr:uid="{00000000-0005-0000-0000-000005360000}"/>
    <cellStyle name="Normal 2 3 2 12 3" xfId="2117" xr:uid="{00000000-0005-0000-0000-000006360000}"/>
    <cellStyle name="Normal 2 3 2 12 3 2" xfId="4671" xr:uid="{00000000-0005-0000-0000-000007360000}"/>
    <cellStyle name="Normal 2 3 2 12 3 2 2" xfId="12817" xr:uid="{00000000-0005-0000-0000-000008360000}"/>
    <cellStyle name="Normal 2 3 2 12 3 2 2 2" xfId="29113" xr:uid="{00000000-0005-0000-0000-000009360000}"/>
    <cellStyle name="Normal 2 3 2 12 3 2 3" xfId="20967" xr:uid="{00000000-0005-0000-0000-00000A360000}"/>
    <cellStyle name="Normal 2 3 2 12 3 3" xfId="7416" xr:uid="{00000000-0005-0000-0000-00000B360000}"/>
    <cellStyle name="Normal 2 3 2 12 3 3 2" xfId="15562" xr:uid="{00000000-0005-0000-0000-00000C360000}"/>
    <cellStyle name="Normal 2 3 2 12 3 3 2 2" xfId="31858" xr:uid="{00000000-0005-0000-0000-00000D360000}"/>
    <cellStyle name="Normal 2 3 2 12 3 3 3" xfId="23712" xr:uid="{00000000-0005-0000-0000-00000E360000}"/>
    <cellStyle name="Normal 2 3 2 12 3 4" xfId="10263" xr:uid="{00000000-0005-0000-0000-00000F360000}"/>
    <cellStyle name="Normal 2 3 2 12 3 4 2" xfId="26559" xr:uid="{00000000-0005-0000-0000-000010360000}"/>
    <cellStyle name="Normal 2 3 2 12 3 5" xfId="18413" xr:uid="{00000000-0005-0000-0000-000011360000}"/>
    <cellStyle name="Normal 2 3 2 12 4" xfId="2840" xr:uid="{00000000-0005-0000-0000-000012360000}"/>
    <cellStyle name="Normal 2 3 2 12 4 2" xfId="5297" xr:uid="{00000000-0005-0000-0000-000013360000}"/>
    <cellStyle name="Normal 2 3 2 12 4 2 2" xfId="13443" xr:uid="{00000000-0005-0000-0000-000014360000}"/>
    <cellStyle name="Normal 2 3 2 12 4 2 2 2" xfId="29739" xr:uid="{00000000-0005-0000-0000-000015360000}"/>
    <cellStyle name="Normal 2 3 2 12 4 2 3" xfId="21593" xr:uid="{00000000-0005-0000-0000-000016360000}"/>
    <cellStyle name="Normal 2 3 2 12 4 3" xfId="8139" xr:uid="{00000000-0005-0000-0000-000017360000}"/>
    <cellStyle name="Normal 2 3 2 12 4 3 2" xfId="16285" xr:uid="{00000000-0005-0000-0000-000018360000}"/>
    <cellStyle name="Normal 2 3 2 12 4 3 2 2" xfId="32581" xr:uid="{00000000-0005-0000-0000-000019360000}"/>
    <cellStyle name="Normal 2 3 2 12 4 3 3" xfId="24435" xr:uid="{00000000-0005-0000-0000-00001A360000}"/>
    <cellStyle name="Normal 2 3 2 12 4 4" xfId="8152" xr:uid="{00000000-0005-0000-0000-00001B360000}"/>
    <cellStyle name="Normal 2 3 2 12 4 4 2" xfId="16298" xr:uid="{00000000-0005-0000-0000-00001C360000}"/>
    <cellStyle name="Normal 2 3 2 12 4 4 2 2" xfId="32594" xr:uid="{00000000-0005-0000-0000-00001D360000}"/>
    <cellStyle name="Normal 2 3 2 12 4 4 3" xfId="24448" xr:uid="{00000000-0005-0000-0000-00001E360000}"/>
    <cellStyle name="Normal 2 3 2 12 4 5" xfId="10986" xr:uid="{00000000-0005-0000-0000-00001F360000}"/>
    <cellStyle name="Normal 2 3 2 12 4 5 2" xfId="27282" xr:uid="{00000000-0005-0000-0000-000020360000}"/>
    <cellStyle name="Normal 2 3 2 12 4 6" xfId="19136" xr:uid="{00000000-0005-0000-0000-000021360000}"/>
    <cellStyle name="Normal 2 3 2 12 4 7" xfId="32602" xr:uid="{00000000-0005-0000-0000-000022360000}"/>
    <cellStyle name="Normal 2 3 2 12 4 7 2" xfId="32603" xr:uid="{00000000-0005-0000-0000-000023360000}"/>
    <cellStyle name="Normal 2 3 2 12 4 7 3" xfId="32604" xr:uid="{00000000-0005-0000-0000-000024360000}"/>
    <cellStyle name="Normal 2 3 2 12 4 7 3 2" xfId="32606" xr:uid="{00000000-0005-0000-0000-000025360000}"/>
    <cellStyle name="Normal 2 3 2 12 4 7 3 2 2" xfId="32608" xr:uid="{00000000-0005-0000-0000-000026360000}"/>
    <cellStyle name="Normal 2 3 2 12 4 7 3 2 3" xfId="32611" xr:uid="{00000000-0005-0000-0000-000027360000}"/>
    <cellStyle name="Normal 2 3 2 12 4 7 3 2 3 2" xfId="32612" xr:uid="{00000000-0005-0000-0000-000028360000}"/>
    <cellStyle name="Normal 2 3 2 12 4 7 3 2 3 2 2" xfId="32617" xr:uid="{00000000-0005-0000-0000-000029360000}"/>
    <cellStyle name="Normal 2 3 2 12 4 7 3 3" xfId="32610" xr:uid="{00000000-0005-0000-0000-00002A360000}"/>
    <cellStyle name="Normal 2 3 2 12 4 7 3 3 2" xfId="32613" xr:uid="{00000000-0005-0000-0000-00002B360000}"/>
    <cellStyle name="Normal 2 3 2 12 4 8" xfId="32614" xr:uid="{00000000-0005-0000-0000-00002C360000}"/>
    <cellStyle name="Normal 2 3 2 12 5" xfId="3453" xr:uid="{00000000-0005-0000-0000-00002D360000}"/>
    <cellStyle name="Normal 2 3 2 12 5 2" xfId="11599" xr:uid="{00000000-0005-0000-0000-00002E360000}"/>
    <cellStyle name="Normal 2 3 2 12 5 2 2" xfId="27895" xr:uid="{00000000-0005-0000-0000-00002F360000}"/>
    <cellStyle name="Normal 2 3 2 12 5 3" xfId="19749" xr:uid="{00000000-0005-0000-0000-000030360000}"/>
    <cellStyle name="Normal 2 3 2 12 6" xfId="6006" xr:uid="{00000000-0005-0000-0000-000031360000}"/>
    <cellStyle name="Normal 2 3 2 12 6 2" xfId="14152" xr:uid="{00000000-0005-0000-0000-000032360000}"/>
    <cellStyle name="Normal 2 3 2 12 6 2 2" xfId="30448" xr:uid="{00000000-0005-0000-0000-000033360000}"/>
    <cellStyle name="Normal 2 3 2 12 6 3" xfId="22302" xr:uid="{00000000-0005-0000-0000-000034360000}"/>
    <cellStyle name="Normal 2 3 2 12 7" xfId="8853" xr:uid="{00000000-0005-0000-0000-000035360000}"/>
    <cellStyle name="Normal 2 3 2 12 7 2" xfId="25149" xr:uid="{00000000-0005-0000-0000-000036360000}"/>
    <cellStyle name="Normal 2 3 2 12 8" xfId="17003" xr:uid="{00000000-0005-0000-0000-000037360000}"/>
    <cellStyle name="Normal 2 3 2 13" xfId="719" xr:uid="{00000000-0005-0000-0000-000038360000}"/>
    <cellStyle name="Normal 2 3 2 13 2" xfId="2129" xr:uid="{00000000-0005-0000-0000-000039360000}"/>
    <cellStyle name="Normal 2 3 2 13 2 2" xfId="4682" xr:uid="{00000000-0005-0000-0000-00003A360000}"/>
    <cellStyle name="Normal 2 3 2 13 2 2 2" xfId="12828" xr:uid="{00000000-0005-0000-0000-00003B360000}"/>
    <cellStyle name="Normal 2 3 2 13 2 2 2 2" xfId="29124" xr:uid="{00000000-0005-0000-0000-00003C360000}"/>
    <cellStyle name="Normal 2 3 2 13 2 2 3" xfId="20978" xr:uid="{00000000-0005-0000-0000-00003D360000}"/>
    <cellStyle name="Normal 2 3 2 13 2 3" xfId="7428" xr:uid="{00000000-0005-0000-0000-00003E360000}"/>
    <cellStyle name="Normal 2 3 2 13 2 3 2" xfId="15574" xr:uid="{00000000-0005-0000-0000-00003F360000}"/>
    <cellStyle name="Normal 2 3 2 13 2 3 2 2" xfId="31870" xr:uid="{00000000-0005-0000-0000-000040360000}"/>
    <cellStyle name="Normal 2 3 2 13 2 3 3" xfId="23724" xr:uid="{00000000-0005-0000-0000-000041360000}"/>
    <cellStyle name="Normal 2 3 2 13 2 4" xfId="10275" xr:uid="{00000000-0005-0000-0000-000042360000}"/>
    <cellStyle name="Normal 2 3 2 13 2 4 2" xfId="26571" xr:uid="{00000000-0005-0000-0000-000043360000}"/>
    <cellStyle name="Normal 2 3 2 13 2 5" xfId="18425" xr:uid="{00000000-0005-0000-0000-000044360000}"/>
    <cellStyle name="Normal 2 3 2 13 3" xfId="3464" xr:uid="{00000000-0005-0000-0000-000045360000}"/>
    <cellStyle name="Normal 2 3 2 13 3 2" xfId="11610" xr:uid="{00000000-0005-0000-0000-000046360000}"/>
    <cellStyle name="Normal 2 3 2 13 3 2 2" xfId="27906" xr:uid="{00000000-0005-0000-0000-000047360000}"/>
    <cellStyle name="Normal 2 3 2 13 3 3" xfId="19760" xr:uid="{00000000-0005-0000-0000-000048360000}"/>
    <cellStyle name="Normal 2 3 2 13 4" xfId="6018" xr:uid="{00000000-0005-0000-0000-000049360000}"/>
    <cellStyle name="Normal 2 3 2 13 4 2" xfId="14164" xr:uid="{00000000-0005-0000-0000-00004A360000}"/>
    <cellStyle name="Normal 2 3 2 13 4 2 2" xfId="30460" xr:uid="{00000000-0005-0000-0000-00004B360000}"/>
    <cellStyle name="Normal 2 3 2 13 4 3" xfId="22314" xr:uid="{00000000-0005-0000-0000-00004C360000}"/>
    <cellStyle name="Normal 2 3 2 13 5" xfId="8865" xr:uid="{00000000-0005-0000-0000-00004D360000}"/>
    <cellStyle name="Normal 2 3 2 13 5 2" xfId="25161" xr:uid="{00000000-0005-0000-0000-00004E360000}"/>
    <cellStyle name="Normal 2 3 2 13 6" xfId="17015" xr:uid="{00000000-0005-0000-0000-00004F360000}"/>
    <cellStyle name="Normal 2 3 2 14" xfId="1424" xr:uid="{00000000-0005-0000-0000-000050360000}"/>
    <cellStyle name="Normal 2 3 2 14 2" xfId="4073" xr:uid="{00000000-0005-0000-0000-000051360000}"/>
    <cellStyle name="Normal 2 3 2 14 2 2" xfId="12219" xr:uid="{00000000-0005-0000-0000-000052360000}"/>
    <cellStyle name="Normal 2 3 2 14 2 2 2" xfId="28515" xr:uid="{00000000-0005-0000-0000-000053360000}"/>
    <cellStyle name="Normal 2 3 2 14 2 3" xfId="20369" xr:uid="{00000000-0005-0000-0000-000054360000}"/>
    <cellStyle name="Normal 2 3 2 14 3" xfId="6723" xr:uid="{00000000-0005-0000-0000-000055360000}"/>
    <cellStyle name="Normal 2 3 2 14 3 2" xfId="14869" xr:uid="{00000000-0005-0000-0000-000056360000}"/>
    <cellStyle name="Normal 2 3 2 14 3 2 2" xfId="31165" xr:uid="{00000000-0005-0000-0000-000057360000}"/>
    <cellStyle name="Normal 2 3 2 14 3 3" xfId="23019" xr:uid="{00000000-0005-0000-0000-000058360000}"/>
    <cellStyle name="Normal 2 3 2 14 4" xfId="9570" xr:uid="{00000000-0005-0000-0000-000059360000}"/>
    <cellStyle name="Normal 2 3 2 14 4 2" xfId="25866" xr:uid="{00000000-0005-0000-0000-00005A360000}"/>
    <cellStyle name="Normal 2 3 2 14 5" xfId="17720" xr:uid="{00000000-0005-0000-0000-00005B360000}"/>
    <cellStyle name="Normal 2 3 2 15" xfId="2855" xr:uid="{00000000-0005-0000-0000-00005C360000}"/>
    <cellStyle name="Normal 2 3 2 15 2" xfId="11001" xr:uid="{00000000-0005-0000-0000-00005D360000}"/>
    <cellStyle name="Normal 2 3 2 15 2 2" xfId="27297" xr:uid="{00000000-0005-0000-0000-00005E360000}"/>
    <cellStyle name="Normal 2 3 2 15 3" xfId="19151" xr:uid="{00000000-0005-0000-0000-00005F360000}"/>
    <cellStyle name="Normal 2 3 2 16" xfId="5313" xr:uid="{00000000-0005-0000-0000-000060360000}"/>
    <cellStyle name="Normal 2 3 2 16 2" xfId="13459" xr:uid="{00000000-0005-0000-0000-000061360000}"/>
    <cellStyle name="Normal 2 3 2 16 2 2" xfId="29755" xr:uid="{00000000-0005-0000-0000-000062360000}"/>
    <cellStyle name="Normal 2 3 2 16 3" xfId="21609" xr:uid="{00000000-0005-0000-0000-000063360000}"/>
    <cellStyle name="Normal 2 3 2 17" xfId="8160" xr:uid="{00000000-0005-0000-0000-000064360000}"/>
    <cellStyle name="Normal 2 3 2 17 2" xfId="24456" xr:uid="{00000000-0005-0000-0000-000065360000}"/>
    <cellStyle name="Normal 2 3 2 18" xfId="16310" xr:uid="{00000000-0005-0000-0000-000066360000}"/>
    <cellStyle name="Normal 2 3 2 2" xfId="17" xr:uid="{00000000-0005-0000-0000-000067360000}"/>
    <cellStyle name="Normal 2 3 2 2 10" xfId="723" xr:uid="{00000000-0005-0000-0000-000068360000}"/>
    <cellStyle name="Normal 2 3 2 2 10 2" xfId="2133" xr:uid="{00000000-0005-0000-0000-000069360000}"/>
    <cellStyle name="Normal 2 3 2 2 10 2 2" xfId="4685" xr:uid="{00000000-0005-0000-0000-00006A360000}"/>
    <cellStyle name="Normal 2 3 2 2 10 2 2 2" xfId="12831" xr:uid="{00000000-0005-0000-0000-00006B360000}"/>
    <cellStyle name="Normal 2 3 2 2 10 2 2 2 2" xfId="29127" xr:uid="{00000000-0005-0000-0000-00006C360000}"/>
    <cellStyle name="Normal 2 3 2 2 10 2 2 3" xfId="20981" xr:uid="{00000000-0005-0000-0000-00006D360000}"/>
    <cellStyle name="Normal 2 3 2 2 10 2 3" xfId="7432" xr:uid="{00000000-0005-0000-0000-00006E360000}"/>
    <cellStyle name="Normal 2 3 2 2 10 2 3 2" xfId="15578" xr:uid="{00000000-0005-0000-0000-00006F360000}"/>
    <cellStyle name="Normal 2 3 2 2 10 2 3 2 2" xfId="31874" xr:uid="{00000000-0005-0000-0000-000070360000}"/>
    <cellStyle name="Normal 2 3 2 2 10 2 3 3" xfId="23728" xr:uid="{00000000-0005-0000-0000-000071360000}"/>
    <cellStyle name="Normal 2 3 2 2 10 2 4" xfId="10279" xr:uid="{00000000-0005-0000-0000-000072360000}"/>
    <cellStyle name="Normal 2 3 2 2 10 2 4 2" xfId="26575" xr:uid="{00000000-0005-0000-0000-000073360000}"/>
    <cellStyle name="Normal 2 3 2 2 10 2 5" xfId="18429" xr:uid="{00000000-0005-0000-0000-000074360000}"/>
    <cellStyle name="Normal 2 3 2 2 10 3" xfId="3467" xr:uid="{00000000-0005-0000-0000-000075360000}"/>
    <cellStyle name="Normal 2 3 2 2 10 3 2" xfId="11613" xr:uid="{00000000-0005-0000-0000-000076360000}"/>
    <cellStyle name="Normal 2 3 2 2 10 3 2 2" xfId="27909" xr:uid="{00000000-0005-0000-0000-000077360000}"/>
    <cellStyle name="Normal 2 3 2 2 10 3 3" xfId="19763" xr:uid="{00000000-0005-0000-0000-000078360000}"/>
    <cellStyle name="Normal 2 3 2 2 10 4" xfId="6022" xr:uid="{00000000-0005-0000-0000-000079360000}"/>
    <cellStyle name="Normal 2 3 2 2 10 4 2" xfId="14168" xr:uid="{00000000-0005-0000-0000-00007A360000}"/>
    <cellStyle name="Normal 2 3 2 2 10 4 2 2" xfId="30464" xr:uid="{00000000-0005-0000-0000-00007B360000}"/>
    <cellStyle name="Normal 2 3 2 2 10 4 3" xfId="22318" xr:uid="{00000000-0005-0000-0000-00007C360000}"/>
    <cellStyle name="Normal 2 3 2 2 10 5" xfId="8869" xr:uid="{00000000-0005-0000-0000-00007D360000}"/>
    <cellStyle name="Normal 2 3 2 2 10 5 2" xfId="25165" xr:uid="{00000000-0005-0000-0000-00007E360000}"/>
    <cellStyle name="Normal 2 3 2 2 10 6" xfId="17019" xr:uid="{00000000-0005-0000-0000-00007F360000}"/>
    <cellStyle name="Normal 2 3 2 2 11" xfId="1428" xr:uid="{00000000-0005-0000-0000-000080360000}"/>
    <cellStyle name="Normal 2 3 2 2 11 2" xfId="4076" xr:uid="{00000000-0005-0000-0000-000081360000}"/>
    <cellStyle name="Normal 2 3 2 2 11 2 2" xfId="12222" xr:uid="{00000000-0005-0000-0000-000082360000}"/>
    <cellStyle name="Normal 2 3 2 2 11 2 2 2" xfId="28518" xr:uid="{00000000-0005-0000-0000-000083360000}"/>
    <cellStyle name="Normal 2 3 2 2 11 2 3" xfId="20372" xr:uid="{00000000-0005-0000-0000-000084360000}"/>
    <cellStyle name="Normal 2 3 2 2 11 3" xfId="6727" xr:uid="{00000000-0005-0000-0000-000085360000}"/>
    <cellStyle name="Normal 2 3 2 2 11 3 2" xfId="14873" xr:uid="{00000000-0005-0000-0000-000086360000}"/>
    <cellStyle name="Normal 2 3 2 2 11 3 2 2" xfId="31169" xr:uid="{00000000-0005-0000-0000-000087360000}"/>
    <cellStyle name="Normal 2 3 2 2 11 3 3" xfId="23023" xr:uid="{00000000-0005-0000-0000-000088360000}"/>
    <cellStyle name="Normal 2 3 2 2 11 4" xfId="9574" xr:uid="{00000000-0005-0000-0000-000089360000}"/>
    <cellStyle name="Normal 2 3 2 2 11 4 2" xfId="25870" xr:uid="{00000000-0005-0000-0000-00008A360000}"/>
    <cellStyle name="Normal 2 3 2 2 11 5" xfId="17724" xr:uid="{00000000-0005-0000-0000-00008B360000}"/>
    <cellStyle name="Normal 2 3 2 2 12" xfId="2858" xr:uid="{00000000-0005-0000-0000-00008C360000}"/>
    <cellStyle name="Normal 2 3 2 2 12 2" xfId="11004" xr:uid="{00000000-0005-0000-0000-00008D360000}"/>
    <cellStyle name="Normal 2 3 2 2 12 2 2" xfId="27300" xr:uid="{00000000-0005-0000-0000-00008E360000}"/>
    <cellStyle name="Normal 2 3 2 2 12 3" xfId="19154" xr:uid="{00000000-0005-0000-0000-00008F360000}"/>
    <cellStyle name="Normal 2 3 2 2 13" xfId="5317" xr:uid="{00000000-0005-0000-0000-000090360000}"/>
    <cellStyle name="Normal 2 3 2 2 13 2" xfId="13463" xr:uid="{00000000-0005-0000-0000-000091360000}"/>
    <cellStyle name="Normal 2 3 2 2 13 2 2" xfId="29759" xr:uid="{00000000-0005-0000-0000-000092360000}"/>
    <cellStyle name="Normal 2 3 2 2 13 3" xfId="21613" xr:uid="{00000000-0005-0000-0000-000093360000}"/>
    <cellStyle name="Normal 2 3 2 2 14" xfId="8164" xr:uid="{00000000-0005-0000-0000-000094360000}"/>
    <cellStyle name="Normal 2 3 2 2 14 2" xfId="24460" xr:uid="{00000000-0005-0000-0000-000095360000}"/>
    <cellStyle name="Normal 2 3 2 2 15" xfId="16314" xr:uid="{00000000-0005-0000-0000-000096360000}"/>
    <cellStyle name="Normal 2 3 2 2 2" xfId="28" xr:uid="{00000000-0005-0000-0000-000097360000}"/>
    <cellStyle name="Normal 2 3 2 2 2 10" xfId="2867" xr:uid="{00000000-0005-0000-0000-000098360000}"/>
    <cellStyle name="Normal 2 3 2 2 2 10 2" xfId="11013" xr:uid="{00000000-0005-0000-0000-000099360000}"/>
    <cellStyle name="Normal 2 3 2 2 2 10 2 2" xfId="27309" xr:uid="{00000000-0005-0000-0000-00009A360000}"/>
    <cellStyle name="Normal 2 3 2 2 2 10 3" xfId="19163" xr:uid="{00000000-0005-0000-0000-00009B360000}"/>
    <cellStyle name="Normal 2 3 2 2 2 11" xfId="5328" xr:uid="{00000000-0005-0000-0000-00009C360000}"/>
    <cellStyle name="Normal 2 3 2 2 2 11 2" xfId="13474" xr:uid="{00000000-0005-0000-0000-00009D360000}"/>
    <cellStyle name="Normal 2 3 2 2 2 11 2 2" xfId="29770" xr:uid="{00000000-0005-0000-0000-00009E360000}"/>
    <cellStyle name="Normal 2 3 2 2 2 11 3" xfId="21624" xr:uid="{00000000-0005-0000-0000-00009F360000}"/>
    <cellStyle name="Normal 2 3 2 2 2 12" xfId="8175" xr:uid="{00000000-0005-0000-0000-0000A0360000}"/>
    <cellStyle name="Normal 2 3 2 2 2 12 2" xfId="24471" xr:uid="{00000000-0005-0000-0000-0000A1360000}"/>
    <cellStyle name="Normal 2 3 2 2 2 13" xfId="16325" xr:uid="{00000000-0005-0000-0000-0000A2360000}"/>
    <cellStyle name="Normal 2 3 2 2 2 2" xfId="50" xr:uid="{00000000-0005-0000-0000-0000A3360000}"/>
    <cellStyle name="Normal 2 3 2 2 2 2 10" xfId="5350" xr:uid="{00000000-0005-0000-0000-0000A4360000}"/>
    <cellStyle name="Normal 2 3 2 2 2 2 10 2" xfId="13496" xr:uid="{00000000-0005-0000-0000-0000A5360000}"/>
    <cellStyle name="Normal 2 3 2 2 2 2 10 2 2" xfId="29792" xr:uid="{00000000-0005-0000-0000-0000A6360000}"/>
    <cellStyle name="Normal 2 3 2 2 2 2 10 3" xfId="21646" xr:uid="{00000000-0005-0000-0000-0000A7360000}"/>
    <cellStyle name="Normal 2 3 2 2 2 2 11" xfId="8197" xr:uid="{00000000-0005-0000-0000-0000A8360000}"/>
    <cellStyle name="Normal 2 3 2 2 2 2 11 2" xfId="24493" xr:uid="{00000000-0005-0000-0000-0000A9360000}"/>
    <cellStyle name="Normal 2 3 2 2 2 2 12" xfId="16347" xr:uid="{00000000-0005-0000-0000-0000AA360000}"/>
    <cellStyle name="Normal 2 3 2 2 2 2 2" xfId="94" xr:uid="{00000000-0005-0000-0000-0000AB360000}"/>
    <cellStyle name="Normal 2 3 2 2 2 2 2 10" xfId="8241" xr:uid="{00000000-0005-0000-0000-0000AC360000}"/>
    <cellStyle name="Normal 2 3 2 2 2 2 2 10 2" xfId="24537" xr:uid="{00000000-0005-0000-0000-0000AD360000}"/>
    <cellStyle name="Normal 2 3 2 2 2 2 2 11" xfId="16391" xr:uid="{00000000-0005-0000-0000-0000AE360000}"/>
    <cellStyle name="Normal 2 3 2 2 2 2 2 2" xfId="184" xr:uid="{00000000-0005-0000-0000-0000AF360000}"/>
    <cellStyle name="Normal 2 3 2 2 2 2 2 2 2" xfId="528" xr:uid="{00000000-0005-0000-0000-0000B0360000}"/>
    <cellStyle name="Normal 2 3 2 2 2 2 2 2 2 2" xfId="1234" xr:uid="{00000000-0005-0000-0000-0000B1360000}"/>
    <cellStyle name="Normal 2 3 2 2 2 2 2 2 2 2 2" xfId="2644" xr:uid="{00000000-0005-0000-0000-0000B2360000}"/>
    <cellStyle name="Normal 2 3 2 2 2 2 2 2 2 2 2 2" xfId="5118" xr:uid="{00000000-0005-0000-0000-0000B3360000}"/>
    <cellStyle name="Normal 2 3 2 2 2 2 2 2 2 2 2 2 2" xfId="13264" xr:uid="{00000000-0005-0000-0000-0000B4360000}"/>
    <cellStyle name="Normal 2 3 2 2 2 2 2 2 2 2 2 2 2 2" xfId="29560" xr:uid="{00000000-0005-0000-0000-0000B5360000}"/>
    <cellStyle name="Normal 2 3 2 2 2 2 2 2 2 2 2 2 3" xfId="21414" xr:uid="{00000000-0005-0000-0000-0000B6360000}"/>
    <cellStyle name="Normal 2 3 2 2 2 2 2 2 2 2 2 3" xfId="7943" xr:uid="{00000000-0005-0000-0000-0000B7360000}"/>
    <cellStyle name="Normal 2 3 2 2 2 2 2 2 2 2 2 3 2" xfId="16089" xr:uid="{00000000-0005-0000-0000-0000B8360000}"/>
    <cellStyle name="Normal 2 3 2 2 2 2 2 2 2 2 2 3 2 2" xfId="32385" xr:uid="{00000000-0005-0000-0000-0000B9360000}"/>
    <cellStyle name="Normal 2 3 2 2 2 2 2 2 2 2 2 3 3" xfId="24239" xr:uid="{00000000-0005-0000-0000-0000BA360000}"/>
    <cellStyle name="Normal 2 3 2 2 2 2 2 2 2 2 2 4" xfId="10790" xr:uid="{00000000-0005-0000-0000-0000BB360000}"/>
    <cellStyle name="Normal 2 3 2 2 2 2 2 2 2 2 2 4 2" xfId="27086" xr:uid="{00000000-0005-0000-0000-0000BC360000}"/>
    <cellStyle name="Normal 2 3 2 2 2 2 2 2 2 2 2 5" xfId="18940" xr:uid="{00000000-0005-0000-0000-0000BD360000}"/>
    <cellStyle name="Normal 2 3 2 2 2 2 2 2 2 2 3" xfId="3900" xr:uid="{00000000-0005-0000-0000-0000BE360000}"/>
    <cellStyle name="Normal 2 3 2 2 2 2 2 2 2 2 3 2" xfId="12046" xr:uid="{00000000-0005-0000-0000-0000BF360000}"/>
    <cellStyle name="Normal 2 3 2 2 2 2 2 2 2 2 3 2 2" xfId="28342" xr:uid="{00000000-0005-0000-0000-0000C0360000}"/>
    <cellStyle name="Normal 2 3 2 2 2 2 2 2 2 2 3 3" xfId="20196" xr:uid="{00000000-0005-0000-0000-0000C1360000}"/>
    <cellStyle name="Normal 2 3 2 2 2 2 2 2 2 2 4" xfId="6533" xr:uid="{00000000-0005-0000-0000-0000C2360000}"/>
    <cellStyle name="Normal 2 3 2 2 2 2 2 2 2 2 4 2" xfId="14679" xr:uid="{00000000-0005-0000-0000-0000C3360000}"/>
    <cellStyle name="Normal 2 3 2 2 2 2 2 2 2 2 4 2 2" xfId="30975" xr:uid="{00000000-0005-0000-0000-0000C4360000}"/>
    <cellStyle name="Normal 2 3 2 2 2 2 2 2 2 2 4 3" xfId="22829" xr:uid="{00000000-0005-0000-0000-0000C5360000}"/>
    <cellStyle name="Normal 2 3 2 2 2 2 2 2 2 2 5" xfId="9380" xr:uid="{00000000-0005-0000-0000-0000C6360000}"/>
    <cellStyle name="Normal 2 3 2 2 2 2 2 2 2 2 5 2" xfId="25676" xr:uid="{00000000-0005-0000-0000-0000C7360000}"/>
    <cellStyle name="Normal 2 3 2 2 2 2 2 2 2 2 6" xfId="17530" xr:uid="{00000000-0005-0000-0000-0000C8360000}"/>
    <cellStyle name="Normal 2 3 2 2 2 2 2 2 2 3" xfId="1939" xr:uid="{00000000-0005-0000-0000-0000C9360000}"/>
    <cellStyle name="Normal 2 3 2 2 2 2 2 2 2 3 2" xfId="4509" xr:uid="{00000000-0005-0000-0000-0000CA360000}"/>
    <cellStyle name="Normal 2 3 2 2 2 2 2 2 2 3 2 2" xfId="12655" xr:uid="{00000000-0005-0000-0000-0000CB360000}"/>
    <cellStyle name="Normal 2 3 2 2 2 2 2 2 2 3 2 2 2" xfId="28951" xr:uid="{00000000-0005-0000-0000-0000CC360000}"/>
    <cellStyle name="Normal 2 3 2 2 2 2 2 2 2 3 2 3" xfId="20805" xr:uid="{00000000-0005-0000-0000-0000CD360000}"/>
    <cellStyle name="Normal 2 3 2 2 2 2 2 2 2 3 3" xfId="7238" xr:uid="{00000000-0005-0000-0000-0000CE360000}"/>
    <cellStyle name="Normal 2 3 2 2 2 2 2 2 2 3 3 2" xfId="15384" xr:uid="{00000000-0005-0000-0000-0000CF360000}"/>
    <cellStyle name="Normal 2 3 2 2 2 2 2 2 2 3 3 2 2" xfId="31680" xr:uid="{00000000-0005-0000-0000-0000D0360000}"/>
    <cellStyle name="Normal 2 3 2 2 2 2 2 2 2 3 3 3" xfId="23534" xr:uid="{00000000-0005-0000-0000-0000D1360000}"/>
    <cellStyle name="Normal 2 3 2 2 2 2 2 2 2 3 4" xfId="10085" xr:uid="{00000000-0005-0000-0000-0000D2360000}"/>
    <cellStyle name="Normal 2 3 2 2 2 2 2 2 2 3 4 2" xfId="26381" xr:uid="{00000000-0005-0000-0000-0000D3360000}"/>
    <cellStyle name="Normal 2 3 2 2 2 2 2 2 2 3 5" xfId="18235" xr:uid="{00000000-0005-0000-0000-0000D4360000}"/>
    <cellStyle name="Normal 2 3 2 2 2 2 2 2 2 4" xfId="3291" xr:uid="{00000000-0005-0000-0000-0000D5360000}"/>
    <cellStyle name="Normal 2 3 2 2 2 2 2 2 2 4 2" xfId="11437" xr:uid="{00000000-0005-0000-0000-0000D6360000}"/>
    <cellStyle name="Normal 2 3 2 2 2 2 2 2 2 4 2 2" xfId="27733" xr:uid="{00000000-0005-0000-0000-0000D7360000}"/>
    <cellStyle name="Normal 2 3 2 2 2 2 2 2 2 4 3" xfId="19587" xr:uid="{00000000-0005-0000-0000-0000D8360000}"/>
    <cellStyle name="Normal 2 3 2 2 2 2 2 2 2 5" xfId="5828" xr:uid="{00000000-0005-0000-0000-0000D9360000}"/>
    <cellStyle name="Normal 2 3 2 2 2 2 2 2 2 5 2" xfId="13974" xr:uid="{00000000-0005-0000-0000-0000DA360000}"/>
    <cellStyle name="Normal 2 3 2 2 2 2 2 2 2 5 2 2" xfId="30270" xr:uid="{00000000-0005-0000-0000-0000DB360000}"/>
    <cellStyle name="Normal 2 3 2 2 2 2 2 2 2 5 3" xfId="22124" xr:uid="{00000000-0005-0000-0000-0000DC360000}"/>
    <cellStyle name="Normal 2 3 2 2 2 2 2 2 2 6" xfId="8675" xr:uid="{00000000-0005-0000-0000-0000DD360000}"/>
    <cellStyle name="Normal 2 3 2 2 2 2 2 2 2 6 2" xfId="24971" xr:uid="{00000000-0005-0000-0000-0000DE360000}"/>
    <cellStyle name="Normal 2 3 2 2 2 2 2 2 2 7" xfId="16825" xr:uid="{00000000-0005-0000-0000-0000DF360000}"/>
    <cellStyle name="Normal 2 3 2 2 2 2 2 2 3" xfId="890" xr:uid="{00000000-0005-0000-0000-0000E0360000}"/>
    <cellStyle name="Normal 2 3 2 2 2 2 2 2 3 2" xfId="2300" xr:uid="{00000000-0005-0000-0000-0000E1360000}"/>
    <cellStyle name="Normal 2 3 2 2 2 2 2 2 3 2 2" xfId="4822" xr:uid="{00000000-0005-0000-0000-0000E2360000}"/>
    <cellStyle name="Normal 2 3 2 2 2 2 2 2 3 2 2 2" xfId="12968" xr:uid="{00000000-0005-0000-0000-0000E3360000}"/>
    <cellStyle name="Normal 2 3 2 2 2 2 2 2 3 2 2 2 2" xfId="29264" xr:uid="{00000000-0005-0000-0000-0000E4360000}"/>
    <cellStyle name="Normal 2 3 2 2 2 2 2 2 3 2 2 3" xfId="21118" xr:uid="{00000000-0005-0000-0000-0000E5360000}"/>
    <cellStyle name="Normal 2 3 2 2 2 2 2 2 3 2 3" xfId="7599" xr:uid="{00000000-0005-0000-0000-0000E6360000}"/>
    <cellStyle name="Normal 2 3 2 2 2 2 2 2 3 2 3 2" xfId="15745" xr:uid="{00000000-0005-0000-0000-0000E7360000}"/>
    <cellStyle name="Normal 2 3 2 2 2 2 2 2 3 2 3 2 2" xfId="32041" xr:uid="{00000000-0005-0000-0000-0000E8360000}"/>
    <cellStyle name="Normal 2 3 2 2 2 2 2 2 3 2 3 3" xfId="23895" xr:uid="{00000000-0005-0000-0000-0000E9360000}"/>
    <cellStyle name="Normal 2 3 2 2 2 2 2 2 3 2 4" xfId="10446" xr:uid="{00000000-0005-0000-0000-0000EA360000}"/>
    <cellStyle name="Normal 2 3 2 2 2 2 2 2 3 2 4 2" xfId="26742" xr:uid="{00000000-0005-0000-0000-0000EB360000}"/>
    <cellStyle name="Normal 2 3 2 2 2 2 2 2 3 2 5" xfId="18596" xr:uid="{00000000-0005-0000-0000-0000EC360000}"/>
    <cellStyle name="Normal 2 3 2 2 2 2 2 2 3 3" xfId="3604" xr:uid="{00000000-0005-0000-0000-0000ED360000}"/>
    <cellStyle name="Normal 2 3 2 2 2 2 2 2 3 3 2" xfId="11750" xr:uid="{00000000-0005-0000-0000-0000EE360000}"/>
    <cellStyle name="Normal 2 3 2 2 2 2 2 2 3 3 2 2" xfId="28046" xr:uid="{00000000-0005-0000-0000-0000EF360000}"/>
    <cellStyle name="Normal 2 3 2 2 2 2 2 2 3 3 3" xfId="19900" xr:uid="{00000000-0005-0000-0000-0000F0360000}"/>
    <cellStyle name="Normal 2 3 2 2 2 2 2 2 3 4" xfId="6189" xr:uid="{00000000-0005-0000-0000-0000F1360000}"/>
    <cellStyle name="Normal 2 3 2 2 2 2 2 2 3 4 2" xfId="14335" xr:uid="{00000000-0005-0000-0000-0000F2360000}"/>
    <cellStyle name="Normal 2 3 2 2 2 2 2 2 3 4 2 2" xfId="30631" xr:uid="{00000000-0005-0000-0000-0000F3360000}"/>
    <cellStyle name="Normal 2 3 2 2 2 2 2 2 3 4 3" xfId="22485" xr:uid="{00000000-0005-0000-0000-0000F4360000}"/>
    <cellStyle name="Normal 2 3 2 2 2 2 2 2 3 5" xfId="9036" xr:uid="{00000000-0005-0000-0000-0000F5360000}"/>
    <cellStyle name="Normal 2 3 2 2 2 2 2 2 3 5 2" xfId="25332" xr:uid="{00000000-0005-0000-0000-0000F6360000}"/>
    <cellStyle name="Normal 2 3 2 2 2 2 2 2 3 6" xfId="17186" xr:uid="{00000000-0005-0000-0000-0000F7360000}"/>
    <cellStyle name="Normal 2 3 2 2 2 2 2 2 4" xfId="1595" xr:uid="{00000000-0005-0000-0000-0000F8360000}"/>
    <cellStyle name="Normal 2 3 2 2 2 2 2 2 4 2" xfId="4213" xr:uid="{00000000-0005-0000-0000-0000F9360000}"/>
    <cellStyle name="Normal 2 3 2 2 2 2 2 2 4 2 2" xfId="12359" xr:uid="{00000000-0005-0000-0000-0000FA360000}"/>
    <cellStyle name="Normal 2 3 2 2 2 2 2 2 4 2 2 2" xfId="28655" xr:uid="{00000000-0005-0000-0000-0000FB360000}"/>
    <cellStyle name="Normal 2 3 2 2 2 2 2 2 4 2 3" xfId="20509" xr:uid="{00000000-0005-0000-0000-0000FC360000}"/>
    <cellStyle name="Normal 2 3 2 2 2 2 2 2 4 3" xfId="6894" xr:uid="{00000000-0005-0000-0000-0000FD360000}"/>
    <cellStyle name="Normal 2 3 2 2 2 2 2 2 4 3 2" xfId="15040" xr:uid="{00000000-0005-0000-0000-0000FE360000}"/>
    <cellStyle name="Normal 2 3 2 2 2 2 2 2 4 3 2 2" xfId="31336" xr:uid="{00000000-0005-0000-0000-0000FF360000}"/>
    <cellStyle name="Normal 2 3 2 2 2 2 2 2 4 3 3" xfId="23190" xr:uid="{00000000-0005-0000-0000-000000370000}"/>
    <cellStyle name="Normal 2 3 2 2 2 2 2 2 4 4" xfId="9741" xr:uid="{00000000-0005-0000-0000-000001370000}"/>
    <cellStyle name="Normal 2 3 2 2 2 2 2 2 4 4 2" xfId="26037" xr:uid="{00000000-0005-0000-0000-000002370000}"/>
    <cellStyle name="Normal 2 3 2 2 2 2 2 2 4 5" xfId="17891" xr:uid="{00000000-0005-0000-0000-000003370000}"/>
    <cellStyle name="Normal 2 3 2 2 2 2 2 2 5" xfId="2995" xr:uid="{00000000-0005-0000-0000-000004370000}"/>
    <cellStyle name="Normal 2 3 2 2 2 2 2 2 5 2" xfId="11141" xr:uid="{00000000-0005-0000-0000-000005370000}"/>
    <cellStyle name="Normal 2 3 2 2 2 2 2 2 5 2 2" xfId="27437" xr:uid="{00000000-0005-0000-0000-000006370000}"/>
    <cellStyle name="Normal 2 3 2 2 2 2 2 2 5 3" xfId="19291" xr:uid="{00000000-0005-0000-0000-000007370000}"/>
    <cellStyle name="Normal 2 3 2 2 2 2 2 2 6" xfId="5484" xr:uid="{00000000-0005-0000-0000-000008370000}"/>
    <cellStyle name="Normal 2 3 2 2 2 2 2 2 6 2" xfId="13630" xr:uid="{00000000-0005-0000-0000-000009370000}"/>
    <cellStyle name="Normal 2 3 2 2 2 2 2 2 6 2 2" xfId="29926" xr:uid="{00000000-0005-0000-0000-00000A370000}"/>
    <cellStyle name="Normal 2 3 2 2 2 2 2 2 6 3" xfId="21780" xr:uid="{00000000-0005-0000-0000-00000B370000}"/>
    <cellStyle name="Normal 2 3 2 2 2 2 2 2 7" xfId="8331" xr:uid="{00000000-0005-0000-0000-00000C370000}"/>
    <cellStyle name="Normal 2 3 2 2 2 2 2 2 7 2" xfId="24627" xr:uid="{00000000-0005-0000-0000-00000D370000}"/>
    <cellStyle name="Normal 2 3 2 2 2 2 2 2 8" xfId="16481" xr:uid="{00000000-0005-0000-0000-00000E370000}"/>
    <cellStyle name="Normal 2 3 2 2 2 2 2 3" xfId="258" xr:uid="{00000000-0005-0000-0000-00000F370000}"/>
    <cellStyle name="Normal 2 3 2 2 2 2 2 3 2" xfId="602" xr:uid="{00000000-0005-0000-0000-000010370000}"/>
    <cellStyle name="Normal 2 3 2 2 2 2 2 3 2 2" xfId="1308" xr:uid="{00000000-0005-0000-0000-000011370000}"/>
    <cellStyle name="Normal 2 3 2 2 2 2 2 3 2 2 2" xfId="2718" xr:uid="{00000000-0005-0000-0000-000012370000}"/>
    <cellStyle name="Normal 2 3 2 2 2 2 2 3 2 2 2 2" xfId="5192" xr:uid="{00000000-0005-0000-0000-000013370000}"/>
    <cellStyle name="Normal 2 3 2 2 2 2 2 3 2 2 2 2 2" xfId="13338" xr:uid="{00000000-0005-0000-0000-000014370000}"/>
    <cellStyle name="Normal 2 3 2 2 2 2 2 3 2 2 2 2 2 2" xfId="29634" xr:uid="{00000000-0005-0000-0000-000015370000}"/>
    <cellStyle name="Normal 2 3 2 2 2 2 2 3 2 2 2 2 3" xfId="21488" xr:uid="{00000000-0005-0000-0000-000016370000}"/>
    <cellStyle name="Normal 2 3 2 2 2 2 2 3 2 2 2 3" xfId="8017" xr:uid="{00000000-0005-0000-0000-000017370000}"/>
    <cellStyle name="Normal 2 3 2 2 2 2 2 3 2 2 2 3 2" xfId="16163" xr:uid="{00000000-0005-0000-0000-000018370000}"/>
    <cellStyle name="Normal 2 3 2 2 2 2 2 3 2 2 2 3 2 2" xfId="32459" xr:uid="{00000000-0005-0000-0000-000019370000}"/>
    <cellStyle name="Normal 2 3 2 2 2 2 2 3 2 2 2 3 3" xfId="24313" xr:uid="{00000000-0005-0000-0000-00001A370000}"/>
    <cellStyle name="Normal 2 3 2 2 2 2 2 3 2 2 2 4" xfId="10864" xr:uid="{00000000-0005-0000-0000-00001B370000}"/>
    <cellStyle name="Normal 2 3 2 2 2 2 2 3 2 2 2 4 2" xfId="27160" xr:uid="{00000000-0005-0000-0000-00001C370000}"/>
    <cellStyle name="Normal 2 3 2 2 2 2 2 3 2 2 2 5" xfId="19014" xr:uid="{00000000-0005-0000-0000-00001D370000}"/>
    <cellStyle name="Normal 2 3 2 2 2 2 2 3 2 2 3" xfId="3974" xr:uid="{00000000-0005-0000-0000-00001E370000}"/>
    <cellStyle name="Normal 2 3 2 2 2 2 2 3 2 2 3 2" xfId="12120" xr:uid="{00000000-0005-0000-0000-00001F370000}"/>
    <cellStyle name="Normal 2 3 2 2 2 2 2 3 2 2 3 2 2" xfId="28416" xr:uid="{00000000-0005-0000-0000-000020370000}"/>
    <cellStyle name="Normal 2 3 2 2 2 2 2 3 2 2 3 3" xfId="20270" xr:uid="{00000000-0005-0000-0000-000021370000}"/>
    <cellStyle name="Normal 2 3 2 2 2 2 2 3 2 2 4" xfId="6607" xr:uid="{00000000-0005-0000-0000-000022370000}"/>
    <cellStyle name="Normal 2 3 2 2 2 2 2 3 2 2 4 2" xfId="14753" xr:uid="{00000000-0005-0000-0000-000023370000}"/>
    <cellStyle name="Normal 2 3 2 2 2 2 2 3 2 2 4 2 2" xfId="31049" xr:uid="{00000000-0005-0000-0000-000024370000}"/>
    <cellStyle name="Normal 2 3 2 2 2 2 2 3 2 2 4 3" xfId="22903" xr:uid="{00000000-0005-0000-0000-000025370000}"/>
    <cellStyle name="Normal 2 3 2 2 2 2 2 3 2 2 5" xfId="9454" xr:uid="{00000000-0005-0000-0000-000026370000}"/>
    <cellStyle name="Normal 2 3 2 2 2 2 2 3 2 2 5 2" xfId="25750" xr:uid="{00000000-0005-0000-0000-000027370000}"/>
    <cellStyle name="Normal 2 3 2 2 2 2 2 3 2 2 6" xfId="17604" xr:uid="{00000000-0005-0000-0000-000028370000}"/>
    <cellStyle name="Normal 2 3 2 2 2 2 2 3 2 3" xfId="2013" xr:uid="{00000000-0005-0000-0000-000029370000}"/>
    <cellStyle name="Normal 2 3 2 2 2 2 2 3 2 3 2" xfId="4583" xr:uid="{00000000-0005-0000-0000-00002A370000}"/>
    <cellStyle name="Normal 2 3 2 2 2 2 2 3 2 3 2 2" xfId="12729" xr:uid="{00000000-0005-0000-0000-00002B370000}"/>
    <cellStyle name="Normal 2 3 2 2 2 2 2 3 2 3 2 2 2" xfId="29025" xr:uid="{00000000-0005-0000-0000-00002C370000}"/>
    <cellStyle name="Normal 2 3 2 2 2 2 2 3 2 3 2 3" xfId="20879" xr:uid="{00000000-0005-0000-0000-00002D370000}"/>
    <cellStyle name="Normal 2 3 2 2 2 2 2 3 2 3 3" xfId="7312" xr:uid="{00000000-0005-0000-0000-00002E370000}"/>
    <cellStyle name="Normal 2 3 2 2 2 2 2 3 2 3 3 2" xfId="15458" xr:uid="{00000000-0005-0000-0000-00002F370000}"/>
    <cellStyle name="Normal 2 3 2 2 2 2 2 3 2 3 3 2 2" xfId="31754" xr:uid="{00000000-0005-0000-0000-000030370000}"/>
    <cellStyle name="Normal 2 3 2 2 2 2 2 3 2 3 3 3" xfId="23608" xr:uid="{00000000-0005-0000-0000-000031370000}"/>
    <cellStyle name="Normal 2 3 2 2 2 2 2 3 2 3 4" xfId="10159" xr:uid="{00000000-0005-0000-0000-000032370000}"/>
    <cellStyle name="Normal 2 3 2 2 2 2 2 3 2 3 4 2" xfId="26455" xr:uid="{00000000-0005-0000-0000-000033370000}"/>
    <cellStyle name="Normal 2 3 2 2 2 2 2 3 2 3 5" xfId="18309" xr:uid="{00000000-0005-0000-0000-000034370000}"/>
    <cellStyle name="Normal 2 3 2 2 2 2 2 3 2 4" xfId="3365" xr:uid="{00000000-0005-0000-0000-000035370000}"/>
    <cellStyle name="Normal 2 3 2 2 2 2 2 3 2 4 2" xfId="11511" xr:uid="{00000000-0005-0000-0000-000036370000}"/>
    <cellStyle name="Normal 2 3 2 2 2 2 2 3 2 4 2 2" xfId="27807" xr:uid="{00000000-0005-0000-0000-000037370000}"/>
    <cellStyle name="Normal 2 3 2 2 2 2 2 3 2 4 3" xfId="19661" xr:uid="{00000000-0005-0000-0000-000038370000}"/>
    <cellStyle name="Normal 2 3 2 2 2 2 2 3 2 5" xfId="5902" xr:uid="{00000000-0005-0000-0000-000039370000}"/>
    <cellStyle name="Normal 2 3 2 2 2 2 2 3 2 5 2" xfId="14048" xr:uid="{00000000-0005-0000-0000-00003A370000}"/>
    <cellStyle name="Normal 2 3 2 2 2 2 2 3 2 5 2 2" xfId="30344" xr:uid="{00000000-0005-0000-0000-00003B370000}"/>
    <cellStyle name="Normal 2 3 2 2 2 2 2 3 2 5 3" xfId="22198" xr:uid="{00000000-0005-0000-0000-00003C370000}"/>
    <cellStyle name="Normal 2 3 2 2 2 2 2 3 2 6" xfId="8749" xr:uid="{00000000-0005-0000-0000-00003D370000}"/>
    <cellStyle name="Normal 2 3 2 2 2 2 2 3 2 6 2" xfId="25045" xr:uid="{00000000-0005-0000-0000-00003E370000}"/>
    <cellStyle name="Normal 2 3 2 2 2 2 2 3 2 7" xfId="16899" xr:uid="{00000000-0005-0000-0000-00003F370000}"/>
    <cellStyle name="Normal 2 3 2 2 2 2 2 3 3" xfId="964" xr:uid="{00000000-0005-0000-0000-000040370000}"/>
    <cellStyle name="Normal 2 3 2 2 2 2 2 3 3 2" xfId="2374" xr:uid="{00000000-0005-0000-0000-000041370000}"/>
    <cellStyle name="Normal 2 3 2 2 2 2 2 3 3 2 2" xfId="4896" xr:uid="{00000000-0005-0000-0000-000042370000}"/>
    <cellStyle name="Normal 2 3 2 2 2 2 2 3 3 2 2 2" xfId="13042" xr:uid="{00000000-0005-0000-0000-000043370000}"/>
    <cellStyle name="Normal 2 3 2 2 2 2 2 3 3 2 2 2 2" xfId="29338" xr:uid="{00000000-0005-0000-0000-000044370000}"/>
    <cellStyle name="Normal 2 3 2 2 2 2 2 3 3 2 2 3" xfId="21192" xr:uid="{00000000-0005-0000-0000-000045370000}"/>
    <cellStyle name="Normal 2 3 2 2 2 2 2 3 3 2 3" xfId="7673" xr:uid="{00000000-0005-0000-0000-000046370000}"/>
    <cellStyle name="Normal 2 3 2 2 2 2 2 3 3 2 3 2" xfId="15819" xr:uid="{00000000-0005-0000-0000-000047370000}"/>
    <cellStyle name="Normal 2 3 2 2 2 2 2 3 3 2 3 2 2" xfId="32115" xr:uid="{00000000-0005-0000-0000-000048370000}"/>
    <cellStyle name="Normal 2 3 2 2 2 2 2 3 3 2 3 3" xfId="23969" xr:uid="{00000000-0005-0000-0000-000049370000}"/>
    <cellStyle name="Normal 2 3 2 2 2 2 2 3 3 2 4" xfId="10520" xr:uid="{00000000-0005-0000-0000-00004A370000}"/>
    <cellStyle name="Normal 2 3 2 2 2 2 2 3 3 2 4 2" xfId="26816" xr:uid="{00000000-0005-0000-0000-00004B370000}"/>
    <cellStyle name="Normal 2 3 2 2 2 2 2 3 3 2 5" xfId="18670" xr:uid="{00000000-0005-0000-0000-00004C370000}"/>
    <cellStyle name="Normal 2 3 2 2 2 2 2 3 3 3" xfId="3678" xr:uid="{00000000-0005-0000-0000-00004D370000}"/>
    <cellStyle name="Normal 2 3 2 2 2 2 2 3 3 3 2" xfId="11824" xr:uid="{00000000-0005-0000-0000-00004E370000}"/>
    <cellStyle name="Normal 2 3 2 2 2 2 2 3 3 3 2 2" xfId="28120" xr:uid="{00000000-0005-0000-0000-00004F370000}"/>
    <cellStyle name="Normal 2 3 2 2 2 2 2 3 3 3 3" xfId="19974" xr:uid="{00000000-0005-0000-0000-000050370000}"/>
    <cellStyle name="Normal 2 3 2 2 2 2 2 3 3 4" xfId="6263" xr:uid="{00000000-0005-0000-0000-000051370000}"/>
    <cellStyle name="Normal 2 3 2 2 2 2 2 3 3 4 2" xfId="14409" xr:uid="{00000000-0005-0000-0000-000052370000}"/>
    <cellStyle name="Normal 2 3 2 2 2 2 2 3 3 4 2 2" xfId="30705" xr:uid="{00000000-0005-0000-0000-000053370000}"/>
    <cellStyle name="Normal 2 3 2 2 2 2 2 3 3 4 3" xfId="22559" xr:uid="{00000000-0005-0000-0000-000054370000}"/>
    <cellStyle name="Normal 2 3 2 2 2 2 2 3 3 5" xfId="9110" xr:uid="{00000000-0005-0000-0000-000055370000}"/>
    <cellStyle name="Normal 2 3 2 2 2 2 2 3 3 5 2" xfId="25406" xr:uid="{00000000-0005-0000-0000-000056370000}"/>
    <cellStyle name="Normal 2 3 2 2 2 2 2 3 3 6" xfId="17260" xr:uid="{00000000-0005-0000-0000-000057370000}"/>
    <cellStyle name="Normal 2 3 2 2 2 2 2 3 4" xfId="1669" xr:uid="{00000000-0005-0000-0000-000058370000}"/>
    <cellStyle name="Normal 2 3 2 2 2 2 2 3 4 2" xfId="4287" xr:uid="{00000000-0005-0000-0000-000059370000}"/>
    <cellStyle name="Normal 2 3 2 2 2 2 2 3 4 2 2" xfId="12433" xr:uid="{00000000-0005-0000-0000-00005A370000}"/>
    <cellStyle name="Normal 2 3 2 2 2 2 2 3 4 2 2 2" xfId="28729" xr:uid="{00000000-0005-0000-0000-00005B370000}"/>
    <cellStyle name="Normal 2 3 2 2 2 2 2 3 4 2 3" xfId="20583" xr:uid="{00000000-0005-0000-0000-00005C370000}"/>
    <cellStyle name="Normal 2 3 2 2 2 2 2 3 4 3" xfId="6968" xr:uid="{00000000-0005-0000-0000-00005D370000}"/>
    <cellStyle name="Normal 2 3 2 2 2 2 2 3 4 3 2" xfId="15114" xr:uid="{00000000-0005-0000-0000-00005E370000}"/>
    <cellStyle name="Normal 2 3 2 2 2 2 2 3 4 3 2 2" xfId="31410" xr:uid="{00000000-0005-0000-0000-00005F370000}"/>
    <cellStyle name="Normal 2 3 2 2 2 2 2 3 4 3 3" xfId="23264" xr:uid="{00000000-0005-0000-0000-000060370000}"/>
    <cellStyle name="Normal 2 3 2 2 2 2 2 3 4 4" xfId="9815" xr:uid="{00000000-0005-0000-0000-000061370000}"/>
    <cellStyle name="Normal 2 3 2 2 2 2 2 3 4 4 2" xfId="26111" xr:uid="{00000000-0005-0000-0000-000062370000}"/>
    <cellStyle name="Normal 2 3 2 2 2 2 2 3 4 5" xfId="17965" xr:uid="{00000000-0005-0000-0000-000063370000}"/>
    <cellStyle name="Normal 2 3 2 2 2 2 2 3 5" xfId="3069" xr:uid="{00000000-0005-0000-0000-000064370000}"/>
    <cellStyle name="Normal 2 3 2 2 2 2 2 3 5 2" xfId="11215" xr:uid="{00000000-0005-0000-0000-000065370000}"/>
    <cellStyle name="Normal 2 3 2 2 2 2 2 3 5 2 2" xfId="27511" xr:uid="{00000000-0005-0000-0000-000066370000}"/>
    <cellStyle name="Normal 2 3 2 2 2 2 2 3 5 3" xfId="19365" xr:uid="{00000000-0005-0000-0000-000067370000}"/>
    <cellStyle name="Normal 2 3 2 2 2 2 2 3 6" xfId="5558" xr:uid="{00000000-0005-0000-0000-000068370000}"/>
    <cellStyle name="Normal 2 3 2 2 2 2 2 3 6 2" xfId="13704" xr:uid="{00000000-0005-0000-0000-000069370000}"/>
    <cellStyle name="Normal 2 3 2 2 2 2 2 3 6 2 2" xfId="30000" xr:uid="{00000000-0005-0000-0000-00006A370000}"/>
    <cellStyle name="Normal 2 3 2 2 2 2 2 3 6 3" xfId="21854" xr:uid="{00000000-0005-0000-0000-00006B370000}"/>
    <cellStyle name="Normal 2 3 2 2 2 2 2 3 7" xfId="8405" xr:uid="{00000000-0005-0000-0000-00006C370000}"/>
    <cellStyle name="Normal 2 3 2 2 2 2 2 3 7 2" xfId="24701" xr:uid="{00000000-0005-0000-0000-00006D370000}"/>
    <cellStyle name="Normal 2 3 2 2 2 2 2 3 8" xfId="16555" xr:uid="{00000000-0005-0000-0000-00006E370000}"/>
    <cellStyle name="Normal 2 3 2 2 2 2 2 4" xfId="348" xr:uid="{00000000-0005-0000-0000-00006F370000}"/>
    <cellStyle name="Normal 2 3 2 2 2 2 2 4 2" xfId="692" xr:uid="{00000000-0005-0000-0000-000070370000}"/>
    <cellStyle name="Normal 2 3 2 2 2 2 2 4 2 2" xfId="1398" xr:uid="{00000000-0005-0000-0000-000071370000}"/>
    <cellStyle name="Normal 2 3 2 2 2 2 2 4 2 2 2" xfId="2808" xr:uid="{00000000-0005-0000-0000-000072370000}"/>
    <cellStyle name="Normal 2 3 2 2 2 2 2 4 2 2 2 2" xfId="5266" xr:uid="{00000000-0005-0000-0000-000073370000}"/>
    <cellStyle name="Normal 2 3 2 2 2 2 2 4 2 2 2 2 2" xfId="13412" xr:uid="{00000000-0005-0000-0000-000074370000}"/>
    <cellStyle name="Normal 2 3 2 2 2 2 2 4 2 2 2 2 2 2" xfId="29708" xr:uid="{00000000-0005-0000-0000-000075370000}"/>
    <cellStyle name="Normal 2 3 2 2 2 2 2 4 2 2 2 2 3" xfId="21562" xr:uid="{00000000-0005-0000-0000-000076370000}"/>
    <cellStyle name="Normal 2 3 2 2 2 2 2 4 2 2 2 3" xfId="8107" xr:uid="{00000000-0005-0000-0000-000077370000}"/>
    <cellStyle name="Normal 2 3 2 2 2 2 2 4 2 2 2 3 2" xfId="16253" xr:uid="{00000000-0005-0000-0000-000078370000}"/>
    <cellStyle name="Normal 2 3 2 2 2 2 2 4 2 2 2 3 2 2" xfId="32549" xr:uid="{00000000-0005-0000-0000-000079370000}"/>
    <cellStyle name="Normal 2 3 2 2 2 2 2 4 2 2 2 3 3" xfId="24403" xr:uid="{00000000-0005-0000-0000-00007A370000}"/>
    <cellStyle name="Normal 2 3 2 2 2 2 2 4 2 2 2 4" xfId="10954" xr:uid="{00000000-0005-0000-0000-00007B370000}"/>
    <cellStyle name="Normal 2 3 2 2 2 2 2 4 2 2 2 4 2" xfId="27250" xr:uid="{00000000-0005-0000-0000-00007C370000}"/>
    <cellStyle name="Normal 2 3 2 2 2 2 2 4 2 2 2 5" xfId="19104" xr:uid="{00000000-0005-0000-0000-00007D370000}"/>
    <cellStyle name="Normal 2 3 2 2 2 2 2 4 2 2 3" xfId="4048" xr:uid="{00000000-0005-0000-0000-00007E370000}"/>
    <cellStyle name="Normal 2 3 2 2 2 2 2 4 2 2 3 2" xfId="12194" xr:uid="{00000000-0005-0000-0000-00007F370000}"/>
    <cellStyle name="Normal 2 3 2 2 2 2 2 4 2 2 3 2 2" xfId="28490" xr:uid="{00000000-0005-0000-0000-000080370000}"/>
    <cellStyle name="Normal 2 3 2 2 2 2 2 4 2 2 3 3" xfId="20344" xr:uid="{00000000-0005-0000-0000-000081370000}"/>
    <cellStyle name="Normal 2 3 2 2 2 2 2 4 2 2 4" xfId="6697" xr:uid="{00000000-0005-0000-0000-000082370000}"/>
    <cellStyle name="Normal 2 3 2 2 2 2 2 4 2 2 4 2" xfId="14843" xr:uid="{00000000-0005-0000-0000-000083370000}"/>
    <cellStyle name="Normal 2 3 2 2 2 2 2 4 2 2 4 2 2" xfId="31139" xr:uid="{00000000-0005-0000-0000-000084370000}"/>
    <cellStyle name="Normal 2 3 2 2 2 2 2 4 2 2 4 3" xfId="22993" xr:uid="{00000000-0005-0000-0000-000085370000}"/>
    <cellStyle name="Normal 2 3 2 2 2 2 2 4 2 2 5" xfId="9544" xr:uid="{00000000-0005-0000-0000-000086370000}"/>
    <cellStyle name="Normal 2 3 2 2 2 2 2 4 2 2 5 2" xfId="25840" xr:uid="{00000000-0005-0000-0000-000087370000}"/>
    <cellStyle name="Normal 2 3 2 2 2 2 2 4 2 2 6" xfId="17694" xr:uid="{00000000-0005-0000-0000-000088370000}"/>
    <cellStyle name="Normal 2 3 2 2 2 2 2 4 2 3" xfId="2103" xr:uid="{00000000-0005-0000-0000-000089370000}"/>
    <cellStyle name="Normal 2 3 2 2 2 2 2 4 2 3 2" xfId="4657" xr:uid="{00000000-0005-0000-0000-00008A370000}"/>
    <cellStyle name="Normal 2 3 2 2 2 2 2 4 2 3 2 2" xfId="12803" xr:uid="{00000000-0005-0000-0000-00008B370000}"/>
    <cellStyle name="Normal 2 3 2 2 2 2 2 4 2 3 2 2 2" xfId="29099" xr:uid="{00000000-0005-0000-0000-00008C370000}"/>
    <cellStyle name="Normal 2 3 2 2 2 2 2 4 2 3 2 3" xfId="20953" xr:uid="{00000000-0005-0000-0000-00008D370000}"/>
    <cellStyle name="Normal 2 3 2 2 2 2 2 4 2 3 3" xfId="7402" xr:uid="{00000000-0005-0000-0000-00008E370000}"/>
    <cellStyle name="Normal 2 3 2 2 2 2 2 4 2 3 3 2" xfId="15548" xr:uid="{00000000-0005-0000-0000-00008F370000}"/>
    <cellStyle name="Normal 2 3 2 2 2 2 2 4 2 3 3 2 2" xfId="31844" xr:uid="{00000000-0005-0000-0000-000090370000}"/>
    <cellStyle name="Normal 2 3 2 2 2 2 2 4 2 3 3 3" xfId="23698" xr:uid="{00000000-0005-0000-0000-000091370000}"/>
    <cellStyle name="Normal 2 3 2 2 2 2 2 4 2 3 4" xfId="10249" xr:uid="{00000000-0005-0000-0000-000092370000}"/>
    <cellStyle name="Normal 2 3 2 2 2 2 2 4 2 3 4 2" xfId="26545" xr:uid="{00000000-0005-0000-0000-000093370000}"/>
    <cellStyle name="Normal 2 3 2 2 2 2 2 4 2 3 5" xfId="18399" xr:uid="{00000000-0005-0000-0000-000094370000}"/>
    <cellStyle name="Normal 2 3 2 2 2 2 2 4 2 4" xfId="3439" xr:uid="{00000000-0005-0000-0000-000095370000}"/>
    <cellStyle name="Normal 2 3 2 2 2 2 2 4 2 4 2" xfId="11585" xr:uid="{00000000-0005-0000-0000-000096370000}"/>
    <cellStyle name="Normal 2 3 2 2 2 2 2 4 2 4 2 2" xfId="27881" xr:uid="{00000000-0005-0000-0000-000097370000}"/>
    <cellStyle name="Normal 2 3 2 2 2 2 2 4 2 4 3" xfId="19735" xr:uid="{00000000-0005-0000-0000-000098370000}"/>
    <cellStyle name="Normal 2 3 2 2 2 2 2 4 2 5" xfId="5992" xr:uid="{00000000-0005-0000-0000-000099370000}"/>
    <cellStyle name="Normal 2 3 2 2 2 2 2 4 2 5 2" xfId="14138" xr:uid="{00000000-0005-0000-0000-00009A370000}"/>
    <cellStyle name="Normal 2 3 2 2 2 2 2 4 2 5 2 2" xfId="30434" xr:uid="{00000000-0005-0000-0000-00009B370000}"/>
    <cellStyle name="Normal 2 3 2 2 2 2 2 4 2 5 3" xfId="22288" xr:uid="{00000000-0005-0000-0000-00009C370000}"/>
    <cellStyle name="Normal 2 3 2 2 2 2 2 4 2 6" xfId="8839" xr:uid="{00000000-0005-0000-0000-00009D370000}"/>
    <cellStyle name="Normal 2 3 2 2 2 2 2 4 2 6 2" xfId="25135" xr:uid="{00000000-0005-0000-0000-00009E370000}"/>
    <cellStyle name="Normal 2 3 2 2 2 2 2 4 2 7" xfId="16989" xr:uid="{00000000-0005-0000-0000-00009F370000}"/>
    <cellStyle name="Normal 2 3 2 2 2 2 2 4 3" xfId="1054" xr:uid="{00000000-0005-0000-0000-0000A0370000}"/>
    <cellStyle name="Normal 2 3 2 2 2 2 2 4 3 2" xfId="2464" xr:uid="{00000000-0005-0000-0000-0000A1370000}"/>
    <cellStyle name="Normal 2 3 2 2 2 2 2 4 3 2 2" xfId="4970" xr:uid="{00000000-0005-0000-0000-0000A2370000}"/>
    <cellStyle name="Normal 2 3 2 2 2 2 2 4 3 2 2 2" xfId="13116" xr:uid="{00000000-0005-0000-0000-0000A3370000}"/>
    <cellStyle name="Normal 2 3 2 2 2 2 2 4 3 2 2 2 2" xfId="29412" xr:uid="{00000000-0005-0000-0000-0000A4370000}"/>
    <cellStyle name="Normal 2 3 2 2 2 2 2 4 3 2 2 3" xfId="21266" xr:uid="{00000000-0005-0000-0000-0000A5370000}"/>
    <cellStyle name="Normal 2 3 2 2 2 2 2 4 3 2 3" xfId="7763" xr:uid="{00000000-0005-0000-0000-0000A6370000}"/>
    <cellStyle name="Normal 2 3 2 2 2 2 2 4 3 2 3 2" xfId="15909" xr:uid="{00000000-0005-0000-0000-0000A7370000}"/>
    <cellStyle name="Normal 2 3 2 2 2 2 2 4 3 2 3 2 2" xfId="32205" xr:uid="{00000000-0005-0000-0000-0000A8370000}"/>
    <cellStyle name="Normal 2 3 2 2 2 2 2 4 3 2 3 3" xfId="24059" xr:uid="{00000000-0005-0000-0000-0000A9370000}"/>
    <cellStyle name="Normal 2 3 2 2 2 2 2 4 3 2 4" xfId="10610" xr:uid="{00000000-0005-0000-0000-0000AA370000}"/>
    <cellStyle name="Normal 2 3 2 2 2 2 2 4 3 2 4 2" xfId="26906" xr:uid="{00000000-0005-0000-0000-0000AB370000}"/>
    <cellStyle name="Normal 2 3 2 2 2 2 2 4 3 2 5" xfId="18760" xr:uid="{00000000-0005-0000-0000-0000AC370000}"/>
    <cellStyle name="Normal 2 3 2 2 2 2 2 4 3 3" xfId="3752" xr:uid="{00000000-0005-0000-0000-0000AD370000}"/>
    <cellStyle name="Normal 2 3 2 2 2 2 2 4 3 3 2" xfId="11898" xr:uid="{00000000-0005-0000-0000-0000AE370000}"/>
    <cellStyle name="Normal 2 3 2 2 2 2 2 4 3 3 2 2" xfId="28194" xr:uid="{00000000-0005-0000-0000-0000AF370000}"/>
    <cellStyle name="Normal 2 3 2 2 2 2 2 4 3 3 3" xfId="20048" xr:uid="{00000000-0005-0000-0000-0000B0370000}"/>
    <cellStyle name="Normal 2 3 2 2 2 2 2 4 3 4" xfId="6353" xr:uid="{00000000-0005-0000-0000-0000B1370000}"/>
    <cellStyle name="Normal 2 3 2 2 2 2 2 4 3 4 2" xfId="14499" xr:uid="{00000000-0005-0000-0000-0000B2370000}"/>
    <cellStyle name="Normal 2 3 2 2 2 2 2 4 3 4 2 2" xfId="30795" xr:uid="{00000000-0005-0000-0000-0000B3370000}"/>
    <cellStyle name="Normal 2 3 2 2 2 2 2 4 3 4 3" xfId="22649" xr:uid="{00000000-0005-0000-0000-0000B4370000}"/>
    <cellStyle name="Normal 2 3 2 2 2 2 2 4 3 5" xfId="9200" xr:uid="{00000000-0005-0000-0000-0000B5370000}"/>
    <cellStyle name="Normal 2 3 2 2 2 2 2 4 3 5 2" xfId="25496" xr:uid="{00000000-0005-0000-0000-0000B6370000}"/>
    <cellStyle name="Normal 2 3 2 2 2 2 2 4 3 6" xfId="17350" xr:uid="{00000000-0005-0000-0000-0000B7370000}"/>
    <cellStyle name="Normal 2 3 2 2 2 2 2 4 4" xfId="1759" xr:uid="{00000000-0005-0000-0000-0000B8370000}"/>
    <cellStyle name="Normal 2 3 2 2 2 2 2 4 4 2" xfId="4361" xr:uid="{00000000-0005-0000-0000-0000B9370000}"/>
    <cellStyle name="Normal 2 3 2 2 2 2 2 4 4 2 2" xfId="12507" xr:uid="{00000000-0005-0000-0000-0000BA370000}"/>
    <cellStyle name="Normal 2 3 2 2 2 2 2 4 4 2 2 2" xfId="28803" xr:uid="{00000000-0005-0000-0000-0000BB370000}"/>
    <cellStyle name="Normal 2 3 2 2 2 2 2 4 4 2 3" xfId="20657" xr:uid="{00000000-0005-0000-0000-0000BC370000}"/>
    <cellStyle name="Normal 2 3 2 2 2 2 2 4 4 3" xfId="7058" xr:uid="{00000000-0005-0000-0000-0000BD370000}"/>
    <cellStyle name="Normal 2 3 2 2 2 2 2 4 4 3 2" xfId="15204" xr:uid="{00000000-0005-0000-0000-0000BE370000}"/>
    <cellStyle name="Normal 2 3 2 2 2 2 2 4 4 3 2 2" xfId="31500" xr:uid="{00000000-0005-0000-0000-0000BF370000}"/>
    <cellStyle name="Normal 2 3 2 2 2 2 2 4 4 3 3" xfId="23354" xr:uid="{00000000-0005-0000-0000-0000C0370000}"/>
    <cellStyle name="Normal 2 3 2 2 2 2 2 4 4 4" xfId="9905" xr:uid="{00000000-0005-0000-0000-0000C1370000}"/>
    <cellStyle name="Normal 2 3 2 2 2 2 2 4 4 4 2" xfId="26201" xr:uid="{00000000-0005-0000-0000-0000C2370000}"/>
    <cellStyle name="Normal 2 3 2 2 2 2 2 4 4 5" xfId="18055" xr:uid="{00000000-0005-0000-0000-0000C3370000}"/>
    <cellStyle name="Normal 2 3 2 2 2 2 2 4 5" xfId="3143" xr:uid="{00000000-0005-0000-0000-0000C4370000}"/>
    <cellStyle name="Normal 2 3 2 2 2 2 2 4 5 2" xfId="11289" xr:uid="{00000000-0005-0000-0000-0000C5370000}"/>
    <cellStyle name="Normal 2 3 2 2 2 2 2 4 5 2 2" xfId="27585" xr:uid="{00000000-0005-0000-0000-0000C6370000}"/>
    <cellStyle name="Normal 2 3 2 2 2 2 2 4 5 3" xfId="19439" xr:uid="{00000000-0005-0000-0000-0000C7370000}"/>
    <cellStyle name="Normal 2 3 2 2 2 2 2 4 6" xfId="5648" xr:uid="{00000000-0005-0000-0000-0000C8370000}"/>
    <cellStyle name="Normal 2 3 2 2 2 2 2 4 6 2" xfId="13794" xr:uid="{00000000-0005-0000-0000-0000C9370000}"/>
    <cellStyle name="Normal 2 3 2 2 2 2 2 4 6 2 2" xfId="30090" xr:uid="{00000000-0005-0000-0000-0000CA370000}"/>
    <cellStyle name="Normal 2 3 2 2 2 2 2 4 6 3" xfId="21944" xr:uid="{00000000-0005-0000-0000-0000CB370000}"/>
    <cellStyle name="Normal 2 3 2 2 2 2 2 4 7" xfId="8495" xr:uid="{00000000-0005-0000-0000-0000CC370000}"/>
    <cellStyle name="Normal 2 3 2 2 2 2 2 4 7 2" xfId="24791" xr:uid="{00000000-0005-0000-0000-0000CD370000}"/>
    <cellStyle name="Normal 2 3 2 2 2 2 2 4 8" xfId="16645" xr:uid="{00000000-0005-0000-0000-0000CE370000}"/>
    <cellStyle name="Normal 2 3 2 2 2 2 2 5" xfId="438" xr:uid="{00000000-0005-0000-0000-0000CF370000}"/>
    <cellStyle name="Normal 2 3 2 2 2 2 2 5 2" xfId="1144" xr:uid="{00000000-0005-0000-0000-0000D0370000}"/>
    <cellStyle name="Normal 2 3 2 2 2 2 2 5 2 2" xfId="2554" xr:uid="{00000000-0005-0000-0000-0000D1370000}"/>
    <cellStyle name="Normal 2 3 2 2 2 2 2 5 2 2 2" xfId="5044" xr:uid="{00000000-0005-0000-0000-0000D2370000}"/>
    <cellStyle name="Normal 2 3 2 2 2 2 2 5 2 2 2 2" xfId="13190" xr:uid="{00000000-0005-0000-0000-0000D3370000}"/>
    <cellStyle name="Normal 2 3 2 2 2 2 2 5 2 2 2 2 2" xfId="29486" xr:uid="{00000000-0005-0000-0000-0000D4370000}"/>
    <cellStyle name="Normal 2 3 2 2 2 2 2 5 2 2 2 3" xfId="21340" xr:uid="{00000000-0005-0000-0000-0000D5370000}"/>
    <cellStyle name="Normal 2 3 2 2 2 2 2 5 2 2 3" xfId="7853" xr:uid="{00000000-0005-0000-0000-0000D6370000}"/>
    <cellStyle name="Normal 2 3 2 2 2 2 2 5 2 2 3 2" xfId="15999" xr:uid="{00000000-0005-0000-0000-0000D7370000}"/>
    <cellStyle name="Normal 2 3 2 2 2 2 2 5 2 2 3 2 2" xfId="32295" xr:uid="{00000000-0005-0000-0000-0000D8370000}"/>
    <cellStyle name="Normal 2 3 2 2 2 2 2 5 2 2 3 3" xfId="24149" xr:uid="{00000000-0005-0000-0000-0000D9370000}"/>
    <cellStyle name="Normal 2 3 2 2 2 2 2 5 2 2 4" xfId="10700" xr:uid="{00000000-0005-0000-0000-0000DA370000}"/>
    <cellStyle name="Normal 2 3 2 2 2 2 2 5 2 2 4 2" xfId="26996" xr:uid="{00000000-0005-0000-0000-0000DB370000}"/>
    <cellStyle name="Normal 2 3 2 2 2 2 2 5 2 2 5" xfId="18850" xr:uid="{00000000-0005-0000-0000-0000DC370000}"/>
    <cellStyle name="Normal 2 3 2 2 2 2 2 5 2 3" xfId="3826" xr:uid="{00000000-0005-0000-0000-0000DD370000}"/>
    <cellStyle name="Normal 2 3 2 2 2 2 2 5 2 3 2" xfId="11972" xr:uid="{00000000-0005-0000-0000-0000DE370000}"/>
    <cellStyle name="Normal 2 3 2 2 2 2 2 5 2 3 2 2" xfId="28268" xr:uid="{00000000-0005-0000-0000-0000DF370000}"/>
    <cellStyle name="Normal 2 3 2 2 2 2 2 5 2 3 3" xfId="20122" xr:uid="{00000000-0005-0000-0000-0000E0370000}"/>
    <cellStyle name="Normal 2 3 2 2 2 2 2 5 2 4" xfId="6443" xr:uid="{00000000-0005-0000-0000-0000E1370000}"/>
    <cellStyle name="Normal 2 3 2 2 2 2 2 5 2 4 2" xfId="14589" xr:uid="{00000000-0005-0000-0000-0000E2370000}"/>
    <cellStyle name="Normal 2 3 2 2 2 2 2 5 2 4 2 2" xfId="30885" xr:uid="{00000000-0005-0000-0000-0000E3370000}"/>
    <cellStyle name="Normal 2 3 2 2 2 2 2 5 2 4 3" xfId="22739" xr:uid="{00000000-0005-0000-0000-0000E4370000}"/>
    <cellStyle name="Normal 2 3 2 2 2 2 2 5 2 5" xfId="9290" xr:uid="{00000000-0005-0000-0000-0000E5370000}"/>
    <cellStyle name="Normal 2 3 2 2 2 2 2 5 2 5 2" xfId="25586" xr:uid="{00000000-0005-0000-0000-0000E6370000}"/>
    <cellStyle name="Normal 2 3 2 2 2 2 2 5 2 6" xfId="17440" xr:uid="{00000000-0005-0000-0000-0000E7370000}"/>
    <cellStyle name="Normal 2 3 2 2 2 2 2 5 3" xfId="1849" xr:uid="{00000000-0005-0000-0000-0000E8370000}"/>
    <cellStyle name="Normal 2 3 2 2 2 2 2 5 3 2" xfId="4435" xr:uid="{00000000-0005-0000-0000-0000E9370000}"/>
    <cellStyle name="Normal 2 3 2 2 2 2 2 5 3 2 2" xfId="12581" xr:uid="{00000000-0005-0000-0000-0000EA370000}"/>
    <cellStyle name="Normal 2 3 2 2 2 2 2 5 3 2 2 2" xfId="28877" xr:uid="{00000000-0005-0000-0000-0000EB370000}"/>
    <cellStyle name="Normal 2 3 2 2 2 2 2 5 3 2 3" xfId="20731" xr:uid="{00000000-0005-0000-0000-0000EC370000}"/>
    <cellStyle name="Normal 2 3 2 2 2 2 2 5 3 3" xfId="7148" xr:uid="{00000000-0005-0000-0000-0000ED370000}"/>
    <cellStyle name="Normal 2 3 2 2 2 2 2 5 3 3 2" xfId="15294" xr:uid="{00000000-0005-0000-0000-0000EE370000}"/>
    <cellStyle name="Normal 2 3 2 2 2 2 2 5 3 3 2 2" xfId="31590" xr:uid="{00000000-0005-0000-0000-0000EF370000}"/>
    <cellStyle name="Normal 2 3 2 2 2 2 2 5 3 3 3" xfId="23444" xr:uid="{00000000-0005-0000-0000-0000F0370000}"/>
    <cellStyle name="Normal 2 3 2 2 2 2 2 5 3 4" xfId="9995" xr:uid="{00000000-0005-0000-0000-0000F1370000}"/>
    <cellStyle name="Normal 2 3 2 2 2 2 2 5 3 4 2" xfId="26291" xr:uid="{00000000-0005-0000-0000-0000F2370000}"/>
    <cellStyle name="Normal 2 3 2 2 2 2 2 5 3 5" xfId="18145" xr:uid="{00000000-0005-0000-0000-0000F3370000}"/>
    <cellStyle name="Normal 2 3 2 2 2 2 2 5 4" xfId="3217" xr:uid="{00000000-0005-0000-0000-0000F4370000}"/>
    <cellStyle name="Normal 2 3 2 2 2 2 2 5 4 2" xfId="11363" xr:uid="{00000000-0005-0000-0000-0000F5370000}"/>
    <cellStyle name="Normal 2 3 2 2 2 2 2 5 4 2 2" xfId="27659" xr:uid="{00000000-0005-0000-0000-0000F6370000}"/>
    <cellStyle name="Normal 2 3 2 2 2 2 2 5 4 3" xfId="19513" xr:uid="{00000000-0005-0000-0000-0000F7370000}"/>
    <cellStyle name="Normal 2 3 2 2 2 2 2 5 5" xfId="5738" xr:uid="{00000000-0005-0000-0000-0000F8370000}"/>
    <cellStyle name="Normal 2 3 2 2 2 2 2 5 5 2" xfId="13884" xr:uid="{00000000-0005-0000-0000-0000F9370000}"/>
    <cellStyle name="Normal 2 3 2 2 2 2 2 5 5 2 2" xfId="30180" xr:uid="{00000000-0005-0000-0000-0000FA370000}"/>
    <cellStyle name="Normal 2 3 2 2 2 2 2 5 5 3" xfId="22034" xr:uid="{00000000-0005-0000-0000-0000FB370000}"/>
    <cellStyle name="Normal 2 3 2 2 2 2 2 5 6" xfId="8585" xr:uid="{00000000-0005-0000-0000-0000FC370000}"/>
    <cellStyle name="Normal 2 3 2 2 2 2 2 5 6 2" xfId="24881" xr:uid="{00000000-0005-0000-0000-0000FD370000}"/>
    <cellStyle name="Normal 2 3 2 2 2 2 2 5 7" xfId="16735" xr:uid="{00000000-0005-0000-0000-0000FE370000}"/>
    <cellStyle name="Normal 2 3 2 2 2 2 2 6" xfId="800" xr:uid="{00000000-0005-0000-0000-0000FF370000}"/>
    <cellStyle name="Normal 2 3 2 2 2 2 2 6 2" xfId="2210" xr:uid="{00000000-0005-0000-0000-000000380000}"/>
    <cellStyle name="Normal 2 3 2 2 2 2 2 6 2 2" xfId="4748" xr:uid="{00000000-0005-0000-0000-000001380000}"/>
    <cellStyle name="Normal 2 3 2 2 2 2 2 6 2 2 2" xfId="12894" xr:uid="{00000000-0005-0000-0000-000002380000}"/>
    <cellStyle name="Normal 2 3 2 2 2 2 2 6 2 2 2 2" xfId="29190" xr:uid="{00000000-0005-0000-0000-000003380000}"/>
    <cellStyle name="Normal 2 3 2 2 2 2 2 6 2 2 3" xfId="21044" xr:uid="{00000000-0005-0000-0000-000004380000}"/>
    <cellStyle name="Normal 2 3 2 2 2 2 2 6 2 3" xfId="7509" xr:uid="{00000000-0005-0000-0000-000005380000}"/>
    <cellStyle name="Normal 2 3 2 2 2 2 2 6 2 3 2" xfId="15655" xr:uid="{00000000-0005-0000-0000-000006380000}"/>
    <cellStyle name="Normal 2 3 2 2 2 2 2 6 2 3 2 2" xfId="31951" xr:uid="{00000000-0005-0000-0000-000007380000}"/>
    <cellStyle name="Normal 2 3 2 2 2 2 2 6 2 3 3" xfId="23805" xr:uid="{00000000-0005-0000-0000-000008380000}"/>
    <cellStyle name="Normal 2 3 2 2 2 2 2 6 2 4" xfId="10356" xr:uid="{00000000-0005-0000-0000-000009380000}"/>
    <cellStyle name="Normal 2 3 2 2 2 2 2 6 2 4 2" xfId="26652" xr:uid="{00000000-0005-0000-0000-00000A380000}"/>
    <cellStyle name="Normal 2 3 2 2 2 2 2 6 2 5" xfId="18506" xr:uid="{00000000-0005-0000-0000-00000B380000}"/>
    <cellStyle name="Normal 2 3 2 2 2 2 2 6 3" xfId="3530" xr:uid="{00000000-0005-0000-0000-00000C380000}"/>
    <cellStyle name="Normal 2 3 2 2 2 2 2 6 3 2" xfId="11676" xr:uid="{00000000-0005-0000-0000-00000D380000}"/>
    <cellStyle name="Normal 2 3 2 2 2 2 2 6 3 2 2" xfId="27972" xr:uid="{00000000-0005-0000-0000-00000E380000}"/>
    <cellStyle name="Normal 2 3 2 2 2 2 2 6 3 3" xfId="19826" xr:uid="{00000000-0005-0000-0000-00000F380000}"/>
    <cellStyle name="Normal 2 3 2 2 2 2 2 6 4" xfId="6099" xr:uid="{00000000-0005-0000-0000-000010380000}"/>
    <cellStyle name="Normal 2 3 2 2 2 2 2 6 4 2" xfId="14245" xr:uid="{00000000-0005-0000-0000-000011380000}"/>
    <cellStyle name="Normal 2 3 2 2 2 2 2 6 4 2 2" xfId="30541" xr:uid="{00000000-0005-0000-0000-000012380000}"/>
    <cellStyle name="Normal 2 3 2 2 2 2 2 6 4 3" xfId="22395" xr:uid="{00000000-0005-0000-0000-000013380000}"/>
    <cellStyle name="Normal 2 3 2 2 2 2 2 6 5" xfId="8946" xr:uid="{00000000-0005-0000-0000-000014380000}"/>
    <cellStyle name="Normal 2 3 2 2 2 2 2 6 5 2" xfId="25242" xr:uid="{00000000-0005-0000-0000-000015380000}"/>
    <cellStyle name="Normal 2 3 2 2 2 2 2 6 6" xfId="17096" xr:uid="{00000000-0005-0000-0000-000016380000}"/>
    <cellStyle name="Normal 2 3 2 2 2 2 2 7" xfId="1505" xr:uid="{00000000-0005-0000-0000-000017380000}"/>
    <cellStyle name="Normal 2 3 2 2 2 2 2 7 2" xfId="4139" xr:uid="{00000000-0005-0000-0000-000018380000}"/>
    <cellStyle name="Normal 2 3 2 2 2 2 2 7 2 2" xfId="12285" xr:uid="{00000000-0005-0000-0000-000019380000}"/>
    <cellStyle name="Normal 2 3 2 2 2 2 2 7 2 2 2" xfId="28581" xr:uid="{00000000-0005-0000-0000-00001A380000}"/>
    <cellStyle name="Normal 2 3 2 2 2 2 2 7 2 3" xfId="20435" xr:uid="{00000000-0005-0000-0000-00001B380000}"/>
    <cellStyle name="Normal 2 3 2 2 2 2 2 7 3" xfId="6804" xr:uid="{00000000-0005-0000-0000-00001C380000}"/>
    <cellStyle name="Normal 2 3 2 2 2 2 2 7 3 2" xfId="14950" xr:uid="{00000000-0005-0000-0000-00001D380000}"/>
    <cellStyle name="Normal 2 3 2 2 2 2 2 7 3 2 2" xfId="31246" xr:uid="{00000000-0005-0000-0000-00001E380000}"/>
    <cellStyle name="Normal 2 3 2 2 2 2 2 7 3 3" xfId="23100" xr:uid="{00000000-0005-0000-0000-00001F380000}"/>
    <cellStyle name="Normal 2 3 2 2 2 2 2 7 4" xfId="9651" xr:uid="{00000000-0005-0000-0000-000020380000}"/>
    <cellStyle name="Normal 2 3 2 2 2 2 2 7 4 2" xfId="25947" xr:uid="{00000000-0005-0000-0000-000021380000}"/>
    <cellStyle name="Normal 2 3 2 2 2 2 2 7 5" xfId="17801" xr:uid="{00000000-0005-0000-0000-000022380000}"/>
    <cellStyle name="Normal 2 3 2 2 2 2 2 8" xfId="2921" xr:uid="{00000000-0005-0000-0000-000023380000}"/>
    <cellStyle name="Normal 2 3 2 2 2 2 2 8 2" xfId="11067" xr:uid="{00000000-0005-0000-0000-000024380000}"/>
    <cellStyle name="Normal 2 3 2 2 2 2 2 8 2 2" xfId="27363" xr:uid="{00000000-0005-0000-0000-000025380000}"/>
    <cellStyle name="Normal 2 3 2 2 2 2 2 8 3" xfId="19217" xr:uid="{00000000-0005-0000-0000-000026380000}"/>
    <cellStyle name="Normal 2 3 2 2 2 2 2 9" xfId="5394" xr:uid="{00000000-0005-0000-0000-000027380000}"/>
    <cellStyle name="Normal 2 3 2 2 2 2 2 9 2" xfId="13540" xr:uid="{00000000-0005-0000-0000-000028380000}"/>
    <cellStyle name="Normal 2 3 2 2 2 2 2 9 2 2" xfId="29836" xr:uid="{00000000-0005-0000-0000-000029380000}"/>
    <cellStyle name="Normal 2 3 2 2 2 2 2 9 3" xfId="21690" xr:uid="{00000000-0005-0000-0000-00002A380000}"/>
    <cellStyle name="Normal 2 3 2 2 2 2 3" xfId="140" xr:uid="{00000000-0005-0000-0000-00002B380000}"/>
    <cellStyle name="Normal 2 3 2 2 2 2 3 2" xfId="484" xr:uid="{00000000-0005-0000-0000-00002C380000}"/>
    <cellStyle name="Normal 2 3 2 2 2 2 3 2 2" xfId="1190" xr:uid="{00000000-0005-0000-0000-00002D380000}"/>
    <cellStyle name="Normal 2 3 2 2 2 2 3 2 2 2" xfId="2600" xr:uid="{00000000-0005-0000-0000-00002E380000}"/>
    <cellStyle name="Normal 2 3 2 2 2 2 3 2 2 2 2" xfId="5082" xr:uid="{00000000-0005-0000-0000-00002F380000}"/>
    <cellStyle name="Normal 2 3 2 2 2 2 3 2 2 2 2 2" xfId="13228" xr:uid="{00000000-0005-0000-0000-000030380000}"/>
    <cellStyle name="Normal 2 3 2 2 2 2 3 2 2 2 2 2 2" xfId="29524" xr:uid="{00000000-0005-0000-0000-000031380000}"/>
    <cellStyle name="Normal 2 3 2 2 2 2 3 2 2 2 2 3" xfId="21378" xr:uid="{00000000-0005-0000-0000-000032380000}"/>
    <cellStyle name="Normal 2 3 2 2 2 2 3 2 2 2 3" xfId="7899" xr:uid="{00000000-0005-0000-0000-000033380000}"/>
    <cellStyle name="Normal 2 3 2 2 2 2 3 2 2 2 3 2" xfId="16045" xr:uid="{00000000-0005-0000-0000-000034380000}"/>
    <cellStyle name="Normal 2 3 2 2 2 2 3 2 2 2 3 2 2" xfId="32341" xr:uid="{00000000-0005-0000-0000-000035380000}"/>
    <cellStyle name="Normal 2 3 2 2 2 2 3 2 2 2 3 3" xfId="24195" xr:uid="{00000000-0005-0000-0000-000036380000}"/>
    <cellStyle name="Normal 2 3 2 2 2 2 3 2 2 2 4" xfId="10746" xr:uid="{00000000-0005-0000-0000-000037380000}"/>
    <cellStyle name="Normal 2 3 2 2 2 2 3 2 2 2 4 2" xfId="27042" xr:uid="{00000000-0005-0000-0000-000038380000}"/>
    <cellStyle name="Normal 2 3 2 2 2 2 3 2 2 2 5" xfId="18896" xr:uid="{00000000-0005-0000-0000-000039380000}"/>
    <cellStyle name="Normal 2 3 2 2 2 2 3 2 2 3" xfId="3864" xr:uid="{00000000-0005-0000-0000-00003A380000}"/>
    <cellStyle name="Normal 2 3 2 2 2 2 3 2 2 3 2" xfId="12010" xr:uid="{00000000-0005-0000-0000-00003B380000}"/>
    <cellStyle name="Normal 2 3 2 2 2 2 3 2 2 3 2 2" xfId="28306" xr:uid="{00000000-0005-0000-0000-00003C380000}"/>
    <cellStyle name="Normal 2 3 2 2 2 2 3 2 2 3 3" xfId="20160" xr:uid="{00000000-0005-0000-0000-00003D380000}"/>
    <cellStyle name="Normal 2 3 2 2 2 2 3 2 2 4" xfId="6489" xr:uid="{00000000-0005-0000-0000-00003E380000}"/>
    <cellStyle name="Normal 2 3 2 2 2 2 3 2 2 4 2" xfId="14635" xr:uid="{00000000-0005-0000-0000-00003F380000}"/>
    <cellStyle name="Normal 2 3 2 2 2 2 3 2 2 4 2 2" xfId="30931" xr:uid="{00000000-0005-0000-0000-000040380000}"/>
    <cellStyle name="Normal 2 3 2 2 2 2 3 2 2 4 3" xfId="22785" xr:uid="{00000000-0005-0000-0000-000041380000}"/>
    <cellStyle name="Normal 2 3 2 2 2 2 3 2 2 5" xfId="9336" xr:uid="{00000000-0005-0000-0000-000042380000}"/>
    <cellStyle name="Normal 2 3 2 2 2 2 3 2 2 5 2" xfId="25632" xr:uid="{00000000-0005-0000-0000-000043380000}"/>
    <cellStyle name="Normal 2 3 2 2 2 2 3 2 2 6" xfId="17486" xr:uid="{00000000-0005-0000-0000-000044380000}"/>
    <cellStyle name="Normal 2 3 2 2 2 2 3 2 3" xfId="1895" xr:uid="{00000000-0005-0000-0000-000045380000}"/>
    <cellStyle name="Normal 2 3 2 2 2 2 3 2 3 2" xfId="4473" xr:uid="{00000000-0005-0000-0000-000046380000}"/>
    <cellStyle name="Normal 2 3 2 2 2 2 3 2 3 2 2" xfId="12619" xr:uid="{00000000-0005-0000-0000-000047380000}"/>
    <cellStyle name="Normal 2 3 2 2 2 2 3 2 3 2 2 2" xfId="28915" xr:uid="{00000000-0005-0000-0000-000048380000}"/>
    <cellStyle name="Normal 2 3 2 2 2 2 3 2 3 2 3" xfId="20769" xr:uid="{00000000-0005-0000-0000-000049380000}"/>
    <cellStyle name="Normal 2 3 2 2 2 2 3 2 3 3" xfId="7194" xr:uid="{00000000-0005-0000-0000-00004A380000}"/>
    <cellStyle name="Normal 2 3 2 2 2 2 3 2 3 3 2" xfId="15340" xr:uid="{00000000-0005-0000-0000-00004B380000}"/>
    <cellStyle name="Normal 2 3 2 2 2 2 3 2 3 3 2 2" xfId="31636" xr:uid="{00000000-0005-0000-0000-00004C380000}"/>
    <cellStyle name="Normal 2 3 2 2 2 2 3 2 3 3 3" xfId="23490" xr:uid="{00000000-0005-0000-0000-00004D380000}"/>
    <cellStyle name="Normal 2 3 2 2 2 2 3 2 3 4" xfId="10041" xr:uid="{00000000-0005-0000-0000-00004E380000}"/>
    <cellStyle name="Normal 2 3 2 2 2 2 3 2 3 4 2" xfId="26337" xr:uid="{00000000-0005-0000-0000-00004F380000}"/>
    <cellStyle name="Normal 2 3 2 2 2 2 3 2 3 5" xfId="18191" xr:uid="{00000000-0005-0000-0000-000050380000}"/>
    <cellStyle name="Normal 2 3 2 2 2 2 3 2 4" xfId="3255" xr:uid="{00000000-0005-0000-0000-000051380000}"/>
    <cellStyle name="Normal 2 3 2 2 2 2 3 2 4 2" xfId="11401" xr:uid="{00000000-0005-0000-0000-000052380000}"/>
    <cellStyle name="Normal 2 3 2 2 2 2 3 2 4 2 2" xfId="27697" xr:uid="{00000000-0005-0000-0000-000053380000}"/>
    <cellStyle name="Normal 2 3 2 2 2 2 3 2 4 3" xfId="19551" xr:uid="{00000000-0005-0000-0000-000054380000}"/>
    <cellStyle name="Normal 2 3 2 2 2 2 3 2 5" xfId="5784" xr:uid="{00000000-0005-0000-0000-000055380000}"/>
    <cellStyle name="Normal 2 3 2 2 2 2 3 2 5 2" xfId="13930" xr:uid="{00000000-0005-0000-0000-000056380000}"/>
    <cellStyle name="Normal 2 3 2 2 2 2 3 2 5 2 2" xfId="30226" xr:uid="{00000000-0005-0000-0000-000057380000}"/>
    <cellStyle name="Normal 2 3 2 2 2 2 3 2 5 3" xfId="22080" xr:uid="{00000000-0005-0000-0000-000058380000}"/>
    <cellStyle name="Normal 2 3 2 2 2 2 3 2 6" xfId="8631" xr:uid="{00000000-0005-0000-0000-000059380000}"/>
    <cellStyle name="Normal 2 3 2 2 2 2 3 2 6 2" xfId="24927" xr:uid="{00000000-0005-0000-0000-00005A380000}"/>
    <cellStyle name="Normal 2 3 2 2 2 2 3 2 7" xfId="16781" xr:uid="{00000000-0005-0000-0000-00005B380000}"/>
    <cellStyle name="Normal 2 3 2 2 2 2 3 3" xfId="846" xr:uid="{00000000-0005-0000-0000-00005C380000}"/>
    <cellStyle name="Normal 2 3 2 2 2 2 3 3 2" xfId="2256" xr:uid="{00000000-0005-0000-0000-00005D380000}"/>
    <cellStyle name="Normal 2 3 2 2 2 2 3 3 2 2" xfId="4786" xr:uid="{00000000-0005-0000-0000-00005E380000}"/>
    <cellStyle name="Normal 2 3 2 2 2 2 3 3 2 2 2" xfId="12932" xr:uid="{00000000-0005-0000-0000-00005F380000}"/>
    <cellStyle name="Normal 2 3 2 2 2 2 3 3 2 2 2 2" xfId="29228" xr:uid="{00000000-0005-0000-0000-000060380000}"/>
    <cellStyle name="Normal 2 3 2 2 2 2 3 3 2 2 3" xfId="21082" xr:uid="{00000000-0005-0000-0000-000061380000}"/>
    <cellStyle name="Normal 2 3 2 2 2 2 3 3 2 3" xfId="7555" xr:uid="{00000000-0005-0000-0000-000062380000}"/>
    <cellStyle name="Normal 2 3 2 2 2 2 3 3 2 3 2" xfId="15701" xr:uid="{00000000-0005-0000-0000-000063380000}"/>
    <cellStyle name="Normal 2 3 2 2 2 2 3 3 2 3 2 2" xfId="31997" xr:uid="{00000000-0005-0000-0000-000064380000}"/>
    <cellStyle name="Normal 2 3 2 2 2 2 3 3 2 3 3" xfId="23851" xr:uid="{00000000-0005-0000-0000-000065380000}"/>
    <cellStyle name="Normal 2 3 2 2 2 2 3 3 2 4" xfId="10402" xr:uid="{00000000-0005-0000-0000-000066380000}"/>
    <cellStyle name="Normal 2 3 2 2 2 2 3 3 2 4 2" xfId="26698" xr:uid="{00000000-0005-0000-0000-000067380000}"/>
    <cellStyle name="Normal 2 3 2 2 2 2 3 3 2 5" xfId="18552" xr:uid="{00000000-0005-0000-0000-000068380000}"/>
    <cellStyle name="Normal 2 3 2 2 2 2 3 3 3" xfId="3568" xr:uid="{00000000-0005-0000-0000-000069380000}"/>
    <cellStyle name="Normal 2 3 2 2 2 2 3 3 3 2" xfId="11714" xr:uid="{00000000-0005-0000-0000-00006A380000}"/>
    <cellStyle name="Normal 2 3 2 2 2 2 3 3 3 2 2" xfId="28010" xr:uid="{00000000-0005-0000-0000-00006B380000}"/>
    <cellStyle name="Normal 2 3 2 2 2 2 3 3 3 3" xfId="19864" xr:uid="{00000000-0005-0000-0000-00006C380000}"/>
    <cellStyle name="Normal 2 3 2 2 2 2 3 3 4" xfId="6145" xr:uid="{00000000-0005-0000-0000-00006D380000}"/>
    <cellStyle name="Normal 2 3 2 2 2 2 3 3 4 2" xfId="14291" xr:uid="{00000000-0005-0000-0000-00006E380000}"/>
    <cellStyle name="Normal 2 3 2 2 2 2 3 3 4 2 2" xfId="30587" xr:uid="{00000000-0005-0000-0000-00006F380000}"/>
    <cellStyle name="Normal 2 3 2 2 2 2 3 3 4 3" xfId="22441" xr:uid="{00000000-0005-0000-0000-000070380000}"/>
    <cellStyle name="Normal 2 3 2 2 2 2 3 3 5" xfId="8992" xr:uid="{00000000-0005-0000-0000-000071380000}"/>
    <cellStyle name="Normal 2 3 2 2 2 2 3 3 5 2" xfId="25288" xr:uid="{00000000-0005-0000-0000-000072380000}"/>
    <cellStyle name="Normal 2 3 2 2 2 2 3 3 6" xfId="17142" xr:uid="{00000000-0005-0000-0000-000073380000}"/>
    <cellStyle name="Normal 2 3 2 2 2 2 3 4" xfId="1551" xr:uid="{00000000-0005-0000-0000-000074380000}"/>
    <cellStyle name="Normal 2 3 2 2 2 2 3 4 2" xfId="4177" xr:uid="{00000000-0005-0000-0000-000075380000}"/>
    <cellStyle name="Normal 2 3 2 2 2 2 3 4 2 2" xfId="12323" xr:uid="{00000000-0005-0000-0000-000076380000}"/>
    <cellStyle name="Normal 2 3 2 2 2 2 3 4 2 2 2" xfId="28619" xr:uid="{00000000-0005-0000-0000-000077380000}"/>
    <cellStyle name="Normal 2 3 2 2 2 2 3 4 2 3" xfId="20473" xr:uid="{00000000-0005-0000-0000-000078380000}"/>
    <cellStyle name="Normal 2 3 2 2 2 2 3 4 3" xfId="6850" xr:uid="{00000000-0005-0000-0000-000079380000}"/>
    <cellStyle name="Normal 2 3 2 2 2 2 3 4 3 2" xfId="14996" xr:uid="{00000000-0005-0000-0000-00007A380000}"/>
    <cellStyle name="Normal 2 3 2 2 2 2 3 4 3 2 2" xfId="31292" xr:uid="{00000000-0005-0000-0000-00007B380000}"/>
    <cellStyle name="Normal 2 3 2 2 2 2 3 4 3 3" xfId="23146" xr:uid="{00000000-0005-0000-0000-00007C380000}"/>
    <cellStyle name="Normal 2 3 2 2 2 2 3 4 4" xfId="9697" xr:uid="{00000000-0005-0000-0000-00007D380000}"/>
    <cellStyle name="Normal 2 3 2 2 2 2 3 4 4 2" xfId="25993" xr:uid="{00000000-0005-0000-0000-00007E380000}"/>
    <cellStyle name="Normal 2 3 2 2 2 2 3 4 5" xfId="17847" xr:uid="{00000000-0005-0000-0000-00007F380000}"/>
    <cellStyle name="Normal 2 3 2 2 2 2 3 5" xfId="2959" xr:uid="{00000000-0005-0000-0000-000080380000}"/>
    <cellStyle name="Normal 2 3 2 2 2 2 3 5 2" xfId="11105" xr:uid="{00000000-0005-0000-0000-000081380000}"/>
    <cellStyle name="Normal 2 3 2 2 2 2 3 5 2 2" xfId="27401" xr:uid="{00000000-0005-0000-0000-000082380000}"/>
    <cellStyle name="Normal 2 3 2 2 2 2 3 5 3" xfId="19255" xr:uid="{00000000-0005-0000-0000-000083380000}"/>
    <cellStyle name="Normal 2 3 2 2 2 2 3 6" xfId="5440" xr:uid="{00000000-0005-0000-0000-000084380000}"/>
    <cellStyle name="Normal 2 3 2 2 2 2 3 6 2" xfId="13586" xr:uid="{00000000-0005-0000-0000-000085380000}"/>
    <cellStyle name="Normal 2 3 2 2 2 2 3 6 2 2" xfId="29882" xr:uid="{00000000-0005-0000-0000-000086380000}"/>
    <cellStyle name="Normal 2 3 2 2 2 2 3 6 3" xfId="21736" xr:uid="{00000000-0005-0000-0000-000087380000}"/>
    <cellStyle name="Normal 2 3 2 2 2 2 3 7" xfId="8287" xr:uid="{00000000-0005-0000-0000-000088380000}"/>
    <cellStyle name="Normal 2 3 2 2 2 2 3 7 2" xfId="24583" xr:uid="{00000000-0005-0000-0000-000089380000}"/>
    <cellStyle name="Normal 2 3 2 2 2 2 3 8" xfId="16437" xr:uid="{00000000-0005-0000-0000-00008A380000}"/>
    <cellStyle name="Normal 2 3 2 2 2 2 4" xfId="222" xr:uid="{00000000-0005-0000-0000-00008B380000}"/>
    <cellStyle name="Normal 2 3 2 2 2 2 4 2" xfId="566" xr:uid="{00000000-0005-0000-0000-00008C380000}"/>
    <cellStyle name="Normal 2 3 2 2 2 2 4 2 2" xfId="1272" xr:uid="{00000000-0005-0000-0000-00008D380000}"/>
    <cellStyle name="Normal 2 3 2 2 2 2 4 2 2 2" xfId="2682" xr:uid="{00000000-0005-0000-0000-00008E380000}"/>
    <cellStyle name="Normal 2 3 2 2 2 2 4 2 2 2 2" xfId="5156" xr:uid="{00000000-0005-0000-0000-00008F380000}"/>
    <cellStyle name="Normal 2 3 2 2 2 2 4 2 2 2 2 2" xfId="13302" xr:uid="{00000000-0005-0000-0000-000090380000}"/>
    <cellStyle name="Normal 2 3 2 2 2 2 4 2 2 2 2 2 2" xfId="29598" xr:uid="{00000000-0005-0000-0000-000091380000}"/>
    <cellStyle name="Normal 2 3 2 2 2 2 4 2 2 2 2 3" xfId="21452" xr:uid="{00000000-0005-0000-0000-000092380000}"/>
    <cellStyle name="Normal 2 3 2 2 2 2 4 2 2 2 3" xfId="7981" xr:uid="{00000000-0005-0000-0000-000093380000}"/>
    <cellStyle name="Normal 2 3 2 2 2 2 4 2 2 2 3 2" xfId="16127" xr:uid="{00000000-0005-0000-0000-000094380000}"/>
    <cellStyle name="Normal 2 3 2 2 2 2 4 2 2 2 3 2 2" xfId="32423" xr:uid="{00000000-0005-0000-0000-000095380000}"/>
    <cellStyle name="Normal 2 3 2 2 2 2 4 2 2 2 3 3" xfId="24277" xr:uid="{00000000-0005-0000-0000-000096380000}"/>
    <cellStyle name="Normal 2 3 2 2 2 2 4 2 2 2 4" xfId="10828" xr:uid="{00000000-0005-0000-0000-000097380000}"/>
    <cellStyle name="Normal 2 3 2 2 2 2 4 2 2 2 4 2" xfId="27124" xr:uid="{00000000-0005-0000-0000-000098380000}"/>
    <cellStyle name="Normal 2 3 2 2 2 2 4 2 2 2 5" xfId="18978" xr:uid="{00000000-0005-0000-0000-000099380000}"/>
    <cellStyle name="Normal 2 3 2 2 2 2 4 2 2 3" xfId="3938" xr:uid="{00000000-0005-0000-0000-00009A380000}"/>
    <cellStyle name="Normal 2 3 2 2 2 2 4 2 2 3 2" xfId="12084" xr:uid="{00000000-0005-0000-0000-00009B380000}"/>
    <cellStyle name="Normal 2 3 2 2 2 2 4 2 2 3 2 2" xfId="28380" xr:uid="{00000000-0005-0000-0000-00009C380000}"/>
    <cellStyle name="Normal 2 3 2 2 2 2 4 2 2 3 3" xfId="20234" xr:uid="{00000000-0005-0000-0000-00009D380000}"/>
    <cellStyle name="Normal 2 3 2 2 2 2 4 2 2 4" xfId="6571" xr:uid="{00000000-0005-0000-0000-00009E380000}"/>
    <cellStyle name="Normal 2 3 2 2 2 2 4 2 2 4 2" xfId="14717" xr:uid="{00000000-0005-0000-0000-00009F380000}"/>
    <cellStyle name="Normal 2 3 2 2 2 2 4 2 2 4 2 2" xfId="31013" xr:uid="{00000000-0005-0000-0000-0000A0380000}"/>
    <cellStyle name="Normal 2 3 2 2 2 2 4 2 2 4 3" xfId="22867" xr:uid="{00000000-0005-0000-0000-0000A1380000}"/>
    <cellStyle name="Normal 2 3 2 2 2 2 4 2 2 5" xfId="9418" xr:uid="{00000000-0005-0000-0000-0000A2380000}"/>
    <cellStyle name="Normal 2 3 2 2 2 2 4 2 2 5 2" xfId="25714" xr:uid="{00000000-0005-0000-0000-0000A3380000}"/>
    <cellStyle name="Normal 2 3 2 2 2 2 4 2 2 6" xfId="17568" xr:uid="{00000000-0005-0000-0000-0000A4380000}"/>
    <cellStyle name="Normal 2 3 2 2 2 2 4 2 3" xfId="1977" xr:uid="{00000000-0005-0000-0000-0000A5380000}"/>
    <cellStyle name="Normal 2 3 2 2 2 2 4 2 3 2" xfId="4547" xr:uid="{00000000-0005-0000-0000-0000A6380000}"/>
    <cellStyle name="Normal 2 3 2 2 2 2 4 2 3 2 2" xfId="12693" xr:uid="{00000000-0005-0000-0000-0000A7380000}"/>
    <cellStyle name="Normal 2 3 2 2 2 2 4 2 3 2 2 2" xfId="28989" xr:uid="{00000000-0005-0000-0000-0000A8380000}"/>
    <cellStyle name="Normal 2 3 2 2 2 2 4 2 3 2 3" xfId="20843" xr:uid="{00000000-0005-0000-0000-0000A9380000}"/>
    <cellStyle name="Normal 2 3 2 2 2 2 4 2 3 3" xfId="7276" xr:uid="{00000000-0005-0000-0000-0000AA380000}"/>
    <cellStyle name="Normal 2 3 2 2 2 2 4 2 3 3 2" xfId="15422" xr:uid="{00000000-0005-0000-0000-0000AB380000}"/>
    <cellStyle name="Normal 2 3 2 2 2 2 4 2 3 3 2 2" xfId="31718" xr:uid="{00000000-0005-0000-0000-0000AC380000}"/>
    <cellStyle name="Normal 2 3 2 2 2 2 4 2 3 3 3" xfId="23572" xr:uid="{00000000-0005-0000-0000-0000AD380000}"/>
    <cellStyle name="Normal 2 3 2 2 2 2 4 2 3 4" xfId="10123" xr:uid="{00000000-0005-0000-0000-0000AE380000}"/>
    <cellStyle name="Normal 2 3 2 2 2 2 4 2 3 4 2" xfId="26419" xr:uid="{00000000-0005-0000-0000-0000AF380000}"/>
    <cellStyle name="Normal 2 3 2 2 2 2 4 2 3 5" xfId="18273" xr:uid="{00000000-0005-0000-0000-0000B0380000}"/>
    <cellStyle name="Normal 2 3 2 2 2 2 4 2 4" xfId="3329" xr:uid="{00000000-0005-0000-0000-0000B1380000}"/>
    <cellStyle name="Normal 2 3 2 2 2 2 4 2 4 2" xfId="11475" xr:uid="{00000000-0005-0000-0000-0000B2380000}"/>
    <cellStyle name="Normal 2 3 2 2 2 2 4 2 4 2 2" xfId="27771" xr:uid="{00000000-0005-0000-0000-0000B3380000}"/>
    <cellStyle name="Normal 2 3 2 2 2 2 4 2 4 3" xfId="19625" xr:uid="{00000000-0005-0000-0000-0000B4380000}"/>
    <cellStyle name="Normal 2 3 2 2 2 2 4 2 5" xfId="5866" xr:uid="{00000000-0005-0000-0000-0000B5380000}"/>
    <cellStyle name="Normal 2 3 2 2 2 2 4 2 5 2" xfId="14012" xr:uid="{00000000-0005-0000-0000-0000B6380000}"/>
    <cellStyle name="Normal 2 3 2 2 2 2 4 2 5 2 2" xfId="30308" xr:uid="{00000000-0005-0000-0000-0000B7380000}"/>
    <cellStyle name="Normal 2 3 2 2 2 2 4 2 5 3" xfId="22162" xr:uid="{00000000-0005-0000-0000-0000B8380000}"/>
    <cellStyle name="Normal 2 3 2 2 2 2 4 2 6" xfId="8713" xr:uid="{00000000-0005-0000-0000-0000B9380000}"/>
    <cellStyle name="Normal 2 3 2 2 2 2 4 2 6 2" xfId="25009" xr:uid="{00000000-0005-0000-0000-0000BA380000}"/>
    <cellStyle name="Normal 2 3 2 2 2 2 4 2 7" xfId="16863" xr:uid="{00000000-0005-0000-0000-0000BB380000}"/>
    <cellStyle name="Normal 2 3 2 2 2 2 4 3" xfId="928" xr:uid="{00000000-0005-0000-0000-0000BC380000}"/>
    <cellStyle name="Normal 2 3 2 2 2 2 4 3 2" xfId="2338" xr:uid="{00000000-0005-0000-0000-0000BD380000}"/>
    <cellStyle name="Normal 2 3 2 2 2 2 4 3 2 2" xfId="4860" xr:uid="{00000000-0005-0000-0000-0000BE380000}"/>
    <cellStyle name="Normal 2 3 2 2 2 2 4 3 2 2 2" xfId="13006" xr:uid="{00000000-0005-0000-0000-0000BF380000}"/>
    <cellStyle name="Normal 2 3 2 2 2 2 4 3 2 2 2 2" xfId="29302" xr:uid="{00000000-0005-0000-0000-0000C0380000}"/>
    <cellStyle name="Normal 2 3 2 2 2 2 4 3 2 2 3" xfId="21156" xr:uid="{00000000-0005-0000-0000-0000C1380000}"/>
    <cellStyle name="Normal 2 3 2 2 2 2 4 3 2 3" xfId="7637" xr:uid="{00000000-0005-0000-0000-0000C2380000}"/>
    <cellStyle name="Normal 2 3 2 2 2 2 4 3 2 3 2" xfId="15783" xr:uid="{00000000-0005-0000-0000-0000C3380000}"/>
    <cellStyle name="Normal 2 3 2 2 2 2 4 3 2 3 2 2" xfId="32079" xr:uid="{00000000-0005-0000-0000-0000C4380000}"/>
    <cellStyle name="Normal 2 3 2 2 2 2 4 3 2 3 3" xfId="23933" xr:uid="{00000000-0005-0000-0000-0000C5380000}"/>
    <cellStyle name="Normal 2 3 2 2 2 2 4 3 2 4" xfId="10484" xr:uid="{00000000-0005-0000-0000-0000C6380000}"/>
    <cellStyle name="Normal 2 3 2 2 2 2 4 3 2 4 2" xfId="26780" xr:uid="{00000000-0005-0000-0000-0000C7380000}"/>
    <cellStyle name="Normal 2 3 2 2 2 2 4 3 2 5" xfId="18634" xr:uid="{00000000-0005-0000-0000-0000C8380000}"/>
    <cellStyle name="Normal 2 3 2 2 2 2 4 3 3" xfId="3642" xr:uid="{00000000-0005-0000-0000-0000C9380000}"/>
    <cellStyle name="Normal 2 3 2 2 2 2 4 3 3 2" xfId="11788" xr:uid="{00000000-0005-0000-0000-0000CA380000}"/>
    <cellStyle name="Normal 2 3 2 2 2 2 4 3 3 2 2" xfId="28084" xr:uid="{00000000-0005-0000-0000-0000CB380000}"/>
    <cellStyle name="Normal 2 3 2 2 2 2 4 3 3 3" xfId="19938" xr:uid="{00000000-0005-0000-0000-0000CC380000}"/>
    <cellStyle name="Normal 2 3 2 2 2 2 4 3 4" xfId="6227" xr:uid="{00000000-0005-0000-0000-0000CD380000}"/>
    <cellStyle name="Normal 2 3 2 2 2 2 4 3 4 2" xfId="14373" xr:uid="{00000000-0005-0000-0000-0000CE380000}"/>
    <cellStyle name="Normal 2 3 2 2 2 2 4 3 4 2 2" xfId="30669" xr:uid="{00000000-0005-0000-0000-0000CF380000}"/>
    <cellStyle name="Normal 2 3 2 2 2 2 4 3 4 3" xfId="22523" xr:uid="{00000000-0005-0000-0000-0000D0380000}"/>
    <cellStyle name="Normal 2 3 2 2 2 2 4 3 5" xfId="9074" xr:uid="{00000000-0005-0000-0000-0000D1380000}"/>
    <cellStyle name="Normal 2 3 2 2 2 2 4 3 5 2" xfId="25370" xr:uid="{00000000-0005-0000-0000-0000D2380000}"/>
    <cellStyle name="Normal 2 3 2 2 2 2 4 3 6" xfId="17224" xr:uid="{00000000-0005-0000-0000-0000D3380000}"/>
    <cellStyle name="Normal 2 3 2 2 2 2 4 4" xfId="1633" xr:uid="{00000000-0005-0000-0000-0000D4380000}"/>
    <cellStyle name="Normal 2 3 2 2 2 2 4 4 2" xfId="4251" xr:uid="{00000000-0005-0000-0000-0000D5380000}"/>
    <cellStyle name="Normal 2 3 2 2 2 2 4 4 2 2" xfId="12397" xr:uid="{00000000-0005-0000-0000-0000D6380000}"/>
    <cellStyle name="Normal 2 3 2 2 2 2 4 4 2 2 2" xfId="28693" xr:uid="{00000000-0005-0000-0000-0000D7380000}"/>
    <cellStyle name="Normal 2 3 2 2 2 2 4 4 2 3" xfId="20547" xr:uid="{00000000-0005-0000-0000-0000D8380000}"/>
    <cellStyle name="Normal 2 3 2 2 2 2 4 4 3" xfId="6932" xr:uid="{00000000-0005-0000-0000-0000D9380000}"/>
    <cellStyle name="Normal 2 3 2 2 2 2 4 4 3 2" xfId="15078" xr:uid="{00000000-0005-0000-0000-0000DA380000}"/>
    <cellStyle name="Normal 2 3 2 2 2 2 4 4 3 2 2" xfId="31374" xr:uid="{00000000-0005-0000-0000-0000DB380000}"/>
    <cellStyle name="Normal 2 3 2 2 2 2 4 4 3 3" xfId="23228" xr:uid="{00000000-0005-0000-0000-0000DC380000}"/>
    <cellStyle name="Normal 2 3 2 2 2 2 4 4 4" xfId="9779" xr:uid="{00000000-0005-0000-0000-0000DD380000}"/>
    <cellStyle name="Normal 2 3 2 2 2 2 4 4 4 2" xfId="26075" xr:uid="{00000000-0005-0000-0000-0000DE380000}"/>
    <cellStyle name="Normal 2 3 2 2 2 2 4 4 5" xfId="17929" xr:uid="{00000000-0005-0000-0000-0000DF380000}"/>
    <cellStyle name="Normal 2 3 2 2 2 2 4 5" xfId="3033" xr:uid="{00000000-0005-0000-0000-0000E0380000}"/>
    <cellStyle name="Normal 2 3 2 2 2 2 4 5 2" xfId="11179" xr:uid="{00000000-0005-0000-0000-0000E1380000}"/>
    <cellStyle name="Normal 2 3 2 2 2 2 4 5 2 2" xfId="27475" xr:uid="{00000000-0005-0000-0000-0000E2380000}"/>
    <cellStyle name="Normal 2 3 2 2 2 2 4 5 3" xfId="19329" xr:uid="{00000000-0005-0000-0000-0000E3380000}"/>
    <cellStyle name="Normal 2 3 2 2 2 2 4 6" xfId="5522" xr:uid="{00000000-0005-0000-0000-0000E4380000}"/>
    <cellStyle name="Normal 2 3 2 2 2 2 4 6 2" xfId="13668" xr:uid="{00000000-0005-0000-0000-0000E5380000}"/>
    <cellStyle name="Normal 2 3 2 2 2 2 4 6 2 2" xfId="29964" xr:uid="{00000000-0005-0000-0000-0000E6380000}"/>
    <cellStyle name="Normal 2 3 2 2 2 2 4 6 3" xfId="21818" xr:uid="{00000000-0005-0000-0000-0000E7380000}"/>
    <cellStyle name="Normal 2 3 2 2 2 2 4 7" xfId="8369" xr:uid="{00000000-0005-0000-0000-0000E8380000}"/>
    <cellStyle name="Normal 2 3 2 2 2 2 4 7 2" xfId="24665" xr:uid="{00000000-0005-0000-0000-0000E9380000}"/>
    <cellStyle name="Normal 2 3 2 2 2 2 4 8" xfId="16519" xr:uid="{00000000-0005-0000-0000-0000EA380000}"/>
    <cellStyle name="Normal 2 3 2 2 2 2 5" xfId="304" xr:uid="{00000000-0005-0000-0000-0000EB380000}"/>
    <cellStyle name="Normal 2 3 2 2 2 2 5 2" xfId="648" xr:uid="{00000000-0005-0000-0000-0000EC380000}"/>
    <cellStyle name="Normal 2 3 2 2 2 2 5 2 2" xfId="1354" xr:uid="{00000000-0005-0000-0000-0000ED380000}"/>
    <cellStyle name="Normal 2 3 2 2 2 2 5 2 2 2" xfId="2764" xr:uid="{00000000-0005-0000-0000-0000EE380000}"/>
    <cellStyle name="Normal 2 3 2 2 2 2 5 2 2 2 2" xfId="5230" xr:uid="{00000000-0005-0000-0000-0000EF380000}"/>
    <cellStyle name="Normal 2 3 2 2 2 2 5 2 2 2 2 2" xfId="13376" xr:uid="{00000000-0005-0000-0000-0000F0380000}"/>
    <cellStyle name="Normal 2 3 2 2 2 2 5 2 2 2 2 2 2" xfId="29672" xr:uid="{00000000-0005-0000-0000-0000F1380000}"/>
    <cellStyle name="Normal 2 3 2 2 2 2 5 2 2 2 2 3" xfId="21526" xr:uid="{00000000-0005-0000-0000-0000F2380000}"/>
    <cellStyle name="Normal 2 3 2 2 2 2 5 2 2 2 3" xfId="8063" xr:uid="{00000000-0005-0000-0000-0000F3380000}"/>
    <cellStyle name="Normal 2 3 2 2 2 2 5 2 2 2 3 2" xfId="16209" xr:uid="{00000000-0005-0000-0000-0000F4380000}"/>
    <cellStyle name="Normal 2 3 2 2 2 2 5 2 2 2 3 2 2" xfId="32505" xr:uid="{00000000-0005-0000-0000-0000F5380000}"/>
    <cellStyle name="Normal 2 3 2 2 2 2 5 2 2 2 3 3" xfId="24359" xr:uid="{00000000-0005-0000-0000-0000F6380000}"/>
    <cellStyle name="Normal 2 3 2 2 2 2 5 2 2 2 4" xfId="10910" xr:uid="{00000000-0005-0000-0000-0000F7380000}"/>
    <cellStyle name="Normal 2 3 2 2 2 2 5 2 2 2 4 2" xfId="27206" xr:uid="{00000000-0005-0000-0000-0000F8380000}"/>
    <cellStyle name="Normal 2 3 2 2 2 2 5 2 2 2 5" xfId="19060" xr:uid="{00000000-0005-0000-0000-0000F9380000}"/>
    <cellStyle name="Normal 2 3 2 2 2 2 5 2 2 3" xfId="4012" xr:uid="{00000000-0005-0000-0000-0000FA380000}"/>
    <cellStyle name="Normal 2 3 2 2 2 2 5 2 2 3 2" xfId="12158" xr:uid="{00000000-0005-0000-0000-0000FB380000}"/>
    <cellStyle name="Normal 2 3 2 2 2 2 5 2 2 3 2 2" xfId="28454" xr:uid="{00000000-0005-0000-0000-0000FC380000}"/>
    <cellStyle name="Normal 2 3 2 2 2 2 5 2 2 3 3" xfId="20308" xr:uid="{00000000-0005-0000-0000-0000FD380000}"/>
    <cellStyle name="Normal 2 3 2 2 2 2 5 2 2 4" xfId="6653" xr:uid="{00000000-0005-0000-0000-0000FE380000}"/>
    <cellStyle name="Normal 2 3 2 2 2 2 5 2 2 4 2" xfId="14799" xr:uid="{00000000-0005-0000-0000-0000FF380000}"/>
    <cellStyle name="Normal 2 3 2 2 2 2 5 2 2 4 2 2" xfId="31095" xr:uid="{00000000-0005-0000-0000-000000390000}"/>
    <cellStyle name="Normal 2 3 2 2 2 2 5 2 2 4 3" xfId="22949" xr:uid="{00000000-0005-0000-0000-000001390000}"/>
    <cellStyle name="Normal 2 3 2 2 2 2 5 2 2 5" xfId="9500" xr:uid="{00000000-0005-0000-0000-000002390000}"/>
    <cellStyle name="Normal 2 3 2 2 2 2 5 2 2 5 2" xfId="25796" xr:uid="{00000000-0005-0000-0000-000003390000}"/>
    <cellStyle name="Normal 2 3 2 2 2 2 5 2 2 6" xfId="17650" xr:uid="{00000000-0005-0000-0000-000004390000}"/>
    <cellStyle name="Normal 2 3 2 2 2 2 5 2 3" xfId="2059" xr:uid="{00000000-0005-0000-0000-000005390000}"/>
    <cellStyle name="Normal 2 3 2 2 2 2 5 2 3 2" xfId="4621" xr:uid="{00000000-0005-0000-0000-000006390000}"/>
    <cellStyle name="Normal 2 3 2 2 2 2 5 2 3 2 2" xfId="12767" xr:uid="{00000000-0005-0000-0000-000007390000}"/>
    <cellStyle name="Normal 2 3 2 2 2 2 5 2 3 2 2 2" xfId="29063" xr:uid="{00000000-0005-0000-0000-000008390000}"/>
    <cellStyle name="Normal 2 3 2 2 2 2 5 2 3 2 3" xfId="20917" xr:uid="{00000000-0005-0000-0000-000009390000}"/>
    <cellStyle name="Normal 2 3 2 2 2 2 5 2 3 3" xfId="7358" xr:uid="{00000000-0005-0000-0000-00000A390000}"/>
    <cellStyle name="Normal 2 3 2 2 2 2 5 2 3 3 2" xfId="15504" xr:uid="{00000000-0005-0000-0000-00000B390000}"/>
    <cellStyle name="Normal 2 3 2 2 2 2 5 2 3 3 2 2" xfId="31800" xr:uid="{00000000-0005-0000-0000-00000C390000}"/>
    <cellStyle name="Normal 2 3 2 2 2 2 5 2 3 3 3" xfId="23654" xr:uid="{00000000-0005-0000-0000-00000D390000}"/>
    <cellStyle name="Normal 2 3 2 2 2 2 5 2 3 4" xfId="10205" xr:uid="{00000000-0005-0000-0000-00000E390000}"/>
    <cellStyle name="Normal 2 3 2 2 2 2 5 2 3 4 2" xfId="26501" xr:uid="{00000000-0005-0000-0000-00000F390000}"/>
    <cellStyle name="Normal 2 3 2 2 2 2 5 2 3 5" xfId="18355" xr:uid="{00000000-0005-0000-0000-000010390000}"/>
    <cellStyle name="Normal 2 3 2 2 2 2 5 2 4" xfId="3403" xr:uid="{00000000-0005-0000-0000-000011390000}"/>
    <cellStyle name="Normal 2 3 2 2 2 2 5 2 4 2" xfId="11549" xr:uid="{00000000-0005-0000-0000-000012390000}"/>
    <cellStyle name="Normal 2 3 2 2 2 2 5 2 4 2 2" xfId="27845" xr:uid="{00000000-0005-0000-0000-000013390000}"/>
    <cellStyle name="Normal 2 3 2 2 2 2 5 2 4 3" xfId="19699" xr:uid="{00000000-0005-0000-0000-000014390000}"/>
    <cellStyle name="Normal 2 3 2 2 2 2 5 2 5" xfId="5948" xr:uid="{00000000-0005-0000-0000-000015390000}"/>
    <cellStyle name="Normal 2 3 2 2 2 2 5 2 5 2" xfId="14094" xr:uid="{00000000-0005-0000-0000-000016390000}"/>
    <cellStyle name="Normal 2 3 2 2 2 2 5 2 5 2 2" xfId="30390" xr:uid="{00000000-0005-0000-0000-000017390000}"/>
    <cellStyle name="Normal 2 3 2 2 2 2 5 2 5 3" xfId="22244" xr:uid="{00000000-0005-0000-0000-000018390000}"/>
    <cellStyle name="Normal 2 3 2 2 2 2 5 2 6" xfId="8795" xr:uid="{00000000-0005-0000-0000-000019390000}"/>
    <cellStyle name="Normal 2 3 2 2 2 2 5 2 6 2" xfId="25091" xr:uid="{00000000-0005-0000-0000-00001A390000}"/>
    <cellStyle name="Normal 2 3 2 2 2 2 5 2 7" xfId="16945" xr:uid="{00000000-0005-0000-0000-00001B390000}"/>
    <cellStyle name="Normal 2 3 2 2 2 2 5 3" xfId="1010" xr:uid="{00000000-0005-0000-0000-00001C390000}"/>
    <cellStyle name="Normal 2 3 2 2 2 2 5 3 2" xfId="2420" xr:uid="{00000000-0005-0000-0000-00001D390000}"/>
    <cellStyle name="Normal 2 3 2 2 2 2 5 3 2 2" xfId="4934" xr:uid="{00000000-0005-0000-0000-00001E390000}"/>
    <cellStyle name="Normal 2 3 2 2 2 2 5 3 2 2 2" xfId="13080" xr:uid="{00000000-0005-0000-0000-00001F390000}"/>
    <cellStyle name="Normal 2 3 2 2 2 2 5 3 2 2 2 2" xfId="29376" xr:uid="{00000000-0005-0000-0000-000020390000}"/>
    <cellStyle name="Normal 2 3 2 2 2 2 5 3 2 2 3" xfId="21230" xr:uid="{00000000-0005-0000-0000-000021390000}"/>
    <cellStyle name="Normal 2 3 2 2 2 2 5 3 2 3" xfId="7719" xr:uid="{00000000-0005-0000-0000-000022390000}"/>
    <cellStyle name="Normal 2 3 2 2 2 2 5 3 2 3 2" xfId="15865" xr:uid="{00000000-0005-0000-0000-000023390000}"/>
    <cellStyle name="Normal 2 3 2 2 2 2 5 3 2 3 2 2" xfId="32161" xr:uid="{00000000-0005-0000-0000-000024390000}"/>
    <cellStyle name="Normal 2 3 2 2 2 2 5 3 2 3 3" xfId="24015" xr:uid="{00000000-0005-0000-0000-000025390000}"/>
    <cellStyle name="Normal 2 3 2 2 2 2 5 3 2 4" xfId="10566" xr:uid="{00000000-0005-0000-0000-000026390000}"/>
    <cellStyle name="Normal 2 3 2 2 2 2 5 3 2 4 2" xfId="26862" xr:uid="{00000000-0005-0000-0000-000027390000}"/>
    <cellStyle name="Normal 2 3 2 2 2 2 5 3 2 5" xfId="18716" xr:uid="{00000000-0005-0000-0000-000028390000}"/>
    <cellStyle name="Normal 2 3 2 2 2 2 5 3 3" xfId="3716" xr:uid="{00000000-0005-0000-0000-000029390000}"/>
    <cellStyle name="Normal 2 3 2 2 2 2 5 3 3 2" xfId="11862" xr:uid="{00000000-0005-0000-0000-00002A390000}"/>
    <cellStyle name="Normal 2 3 2 2 2 2 5 3 3 2 2" xfId="28158" xr:uid="{00000000-0005-0000-0000-00002B390000}"/>
    <cellStyle name="Normal 2 3 2 2 2 2 5 3 3 3" xfId="20012" xr:uid="{00000000-0005-0000-0000-00002C390000}"/>
    <cellStyle name="Normal 2 3 2 2 2 2 5 3 4" xfId="6309" xr:uid="{00000000-0005-0000-0000-00002D390000}"/>
    <cellStyle name="Normal 2 3 2 2 2 2 5 3 4 2" xfId="14455" xr:uid="{00000000-0005-0000-0000-00002E390000}"/>
    <cellStyle name="Normal 2 3 2 2 2 2 5 3 4 2 2" xfId="30751" xr:uid="{00000000-0005-0000-0000-00002F390000}"/>
    <cellStyle name="Normal 2 3 2 2 2 2 5 3 4 3" xfId="22605" xr:uid="{00000000-0005-0000-0000-000030390000}"/>
    <cellStyle name="Normal 2 3 2 2 2 2 5 3 5" xfId="9156" xr:uid="{00000000-0005-0000-0000-000031390000}"/>
    <cellStyle name="Normal 2 3 2 2 2 2 5 3 5 2" xfId="25452" xr:uid="{00000000-0005-0000-0000-000032390000}"/>
    <cellStyle name="Normal 2 3 2 2 2 2 5 3 6" xfId="17306" xr:uid="{00000000-0005-0000-0000-000033390000}"/>
    <cellStyle name="Normal 2 3 2 2 2 2 5 4" xfId="1715" xr:uid="{00000000-0005-0000-0000-000034390000}"/>
    <cellStyle name="Normal 2 3 2 2 2 2 5 4 2" xfId="4325" xr:uid="{00000000-0005-0000-0000-000035390000}"/>
    <cellStyle name="Normal 2 3 2 2 2 2 5 4 2 2" xfId="12471" xr:uid="{00000000-0005-0000-0000-000036390000}"/>
    <cellStyle name="Normal 2 3 2 2 2 2 5 4 2 2 2" xfId="28767" xr:uid="{00000000-0005-0000-0000-000037390000}"/>
    <cellStyle name="Normal 2 3 2 2 2 2 5 4 2 3" xfId="20621" xr:uid="{00000000-0005-0000-0000-000038390000}"/>
    <cellStyle name="Normal 2 3 2 2 2 2 5 4 3" xfId="7014" xr:uid="{00000000-0005-0000-0000-000039390000}"/>
    <cellStyle name="Normal 2 3 2 2 2 2 5 4 3 2" xfId="15160" xr:uid="{00000000-0005-0000-0000-00003A390000}"/>
    <cellStyle name="Normal 2 3 2 2 2 2 5 4 3 2 2" xfId="31456" xr:uid="{00000000-0005-0000-0000-00003B390000}"/>
    <cellStyle name="Normal 2 3 2 2 2 2 5 4 3 3" xfId="23310" xr:uid="{00000000-0005-0000-0000-00003C390000}"/>
    <cellStyle name="Normal 2 3 2 2 2 2 5 4 4" xfId="9861" xr:uid="{00000000-0005-0000-0000-00003D390000}"/>
    <cellStyle name="Normal 2 3 2 2 2 2 5 4 4 2" xfId="26157" xr:uid="{00000000-0005-0000-0000-00003E390000}"/>
    <cellStyle name="Normal 2 3 2 2 2 2 5 4 5" xfId="18011" xr:uid="{00000000-0005-0000-0000-00003F390000}"/>
    <cellStyle name="Normal 2 3 2 2 2 2 5 5" xfId="3107" xr:uid="{00000000-0005-0000-0000-000040390000}"/>
    <cellStyle name="Normal 2 3 2 2 2 2 5 5 2" xfId="11253" xr:uid="{00000000-0005-0000-0000-000041390000}"/>
    <cellStyle name="Normal 2 3 2 2 2 2 5 5 2 2" xfId="27549" xr:uid="{00000000-0005-0000-0000-000042390000}"/>
    <cellStyle name="Normal 2 3 2 2 2 2 5 5 3" xfId="19403" xr:uid="{00000000-0005-0000-0000-000043390000}"/>
    <cellStyle name="Normal 2 3 2 2 2 2 5 6" xfId="5604" xr:uid="{00000000-0005-0000-0000-000044390000}"/>
    <cellStyle name="Normal 2 3 2 2 2 2 5 6 2" xfId="13750" xr:uid="{00000000-0005-0000-0000-000045390000}"/>
    <cellStyle name="Normal 2 3 2 2 2 2 5 6 2 2" xfId="30046" xr:uid="{00000000-0005-0000-0000-000046390000}"/>
    <cellStyle name="Normal 2 3 2 2 2 2 5 6 3" xfId="21900" xr:uid="{00000000-0005-0000-0000-000047390000}"/>
    <cellStyle name="Normal 2 3 2 2 2 2 5 7" xfId="8451" xr:uid="{00000000-0005-0000-0000-000048390000}"/>
    <cellStyle name="Normal 2 3 2 2 2 2 5 7 2" xfId="24747" xr:uid="{00000000-0005-0000-0000-000049390000}"/>
    <cellStyle name="Normal 2 3 2 2 2 2 5 8" xfId="16601" xr:uid="{00000000-0005-0000-0000-00004A390000}"/>
    <cellStyle name="Normal 2 3 2 2 2 2 6" xfId="394" xr:uid="{00000000-0005-0000-0000-00004B390000}"/>
    <cellStyle name="Normal 2 3 2 2 2 2 6 2" xfId="1100" xr:uid="{00000000-0005-0000-0000-00004C390000}"/>
    <cellStyle name="Normal 2 3 2 2 2 2 6 2 2" xfId="2510" xr:uid="{00000000-0005-0000-0000-00004D390000}"/>
    <cellStyle name="Normal 2 3 2 2 2 2 6 2 2 2" xfId="5008" xr:uid="{00000000-0005-0000-0000-00004E390000}"/>
    <cellStyle name="Normal 2 3 2 2 2 2 6 2 2 2 2" xfId="13154" xr:uid="{00000000-0005-0000-0000-00004F390000}"/>
    <cellStyle name="Normal 2 3 2 2 2 2 6 2 2 2 2 2" xfId="29450" xr:uid="{00000000-0005-0000-0000-000050390000}"/>
    <cellStyle name="Normal 2 3 2 2 2 2 6 2 2 2 3" xfId="21304" xr:uid="{00000000-0005-0000-0000-000051390000}"/>
    <cellStyle name="Normal 2 3 2 2 2 2 6 2 2 3" xfId="7809" xr:uid="{00000000-0005-0000-0000-000052390000}"/>
    <cellStyle name="Normal 2 3 2 2 2 2 6 2 2 3 2" xfId="15955" xr:uid="{00000000-0005-0000-0000-000053390000}"/>
    <cellStyle name="Normal 2 3 2 2 2 2 6 2 2 3 2 2" xfId="32251" xr:uid="{00000000-0005-0000-0000-000054390000}"/>
    <cellStyle name="Normal 2 3 2 2 2 2 6 2 2 3 3" xfId="24105" xr:uid="{00000000-0005-0000-0000-000055390000}"/>
    <cellStyle name="Normal 2 3 2 2 2 2 6 2 2 4" xfId="10656" xr:uid="{00000000-0005-0000-0000-000056390000}"/>
    <cellStyle name="Normal 2 3 2 2 2 2 6 2 2 4 2" xfId="26952" xr:uid="{00000000-0005-0000-0000-000057390000}"/>
    <cellStyle name="Normal 2 3 2 2 2 2 6 2 2 5" xfId="18806" xr:uid="{00000000-0005-0000-0000-000058390000}"/>
    <cellStyle name="Normal 2 3 2 2 2 2 6 2 3" xfId="3790" xr:uid="{00000000-0005-0000-0000-000059390000}"/>
    <cellStyle name="Normal 2 3 2 2 2 2 6 2 3 2" xfId="11936" xr:uid="{00000000-0005-0000-0000-00005A390000}"/>
    <cellStyle name="Normal 2 3 2 2 2 2 6 2 3 2 2" xfId="28232" xr:uid="{00000000-0005-0000-0000-00005B390000}"/>
    <cellStyle name="Normal 2 3 2 2 2 2 6 2 3 3" xfId="20086" xr:uid="{00000000-0005-0000-0000-00005C390000}"/>
    <cellStyle name="Normal 2 3 2 2 2 2 6 2 4" xfId="6399" xr:uid="{00000000-0005-0000-0000-00005D390000}"/>
    <cellStyle name="Normal 2 3 2 2 2 2 6 2 4 2" xfId="14545" xr:uid="{00000000-0005-0000-0000-00005E390000}"/>
    <cellStyle name="Normal 2 3 2 2 2 2 6 2 4 2 2" xfId="30841" xr:uid="{00000000-0005-0000-0000-00005F390000}"/>
    <cellStyle name="Normal 2 3 2 2 2 2 6 2 4 3" xfId="22695" xr:uid="{00000000-0005-0000-0000-000060390000}"/>
    <cellStyle name="Normal 2 3 2 2 2 2 6 2 5" xfId="9246" xr:uid="{00000000-0005-0000-0000-000061390000}"/>
    <cellStyle name="Normal 2 3 2 2 2 2 6 2 5 2" xfId="25542" xr:uid="{00000000-0005-0000-0000-000062390000}"/>
    <cellStyle name="Normal 2 3 2 2 2 2 6 2 6" xfId="17396" xr:uid="{00000000-0005-0000-0000-000063390000}"/>
    <cellStyle name="Normal 2 3 2 2 2 2 6 3" xfId="1805" xr:uid="{00000000-0005-0000-0000-000064390000}"/>
    <cellStyle name="Normal 2 3 2 2 2 2 6 3 2" xfId="4399" xr:uid="{00000000-0005-0000-0000-000065390000}"/>
    <cellStyle name="Normal 2 3 2 2 2 2 6 3 2 2" xfId="12545" xr:uid="{00000000-0005-0000-0000-000066390000}"/>
    <cellStyle name="Normal 2 3 2 2 2 2 6 3 2 2 2" xfId="28841" xr:uid="{00000000-0005-0000-0000-000067390000}"/>
    <cellStyle name="Normal 2 3 2 2 2 2 6 3 2 3" xfId="20695" xr:uid="{00000000-0005-0000-0000-000068390000}"/>
    <cellStyle name="Normal 2 3 2 2 2 2 6 3 3" xfId="7104" xr:uid="{00000000-0005-0000-0000-000069390000}"/>
    <cellStyle name="Normal 2 3 2 2 2 2 6 3 3 2" xfId="15250" xr:uid="{00000000-0005-0000-0000-00006A390000}"/>
    <cellStyle name="Normal 2 3 2 2 2 2 6 3 3 2 2" xfId="31546" xr:uid="{00000000-0005-0000-0000-00006B390000}"/>
    <cellStyle name="Normal 2 3 2 2 2 2 6 3 3 3" xfId="23400" xr:uid="{00000000-0005-0000-0000-00006C390000}"/>
    <cellStyle name="Normal 2 3 2 2 2 2 6 3 4" xfId="9951" xr:uid="{00000000-0005-0000-0000-00006D390000}"/>
    <cellStyle name="Normal 2 3 2 2 2 2 6 3 4 2" xfId="26247" xr:uid="{00000000-0005-0000-0000-00006E390000}"/>
    <cellStyle name="Normal 2 3 2 2 2 2 6 3 5" xfId="18101" xr:uid="{00000000-0005-0000-0000-00006F390000}"/>
    <cellStyle name="Normal 2 3 2 2 2 2 6 4" xfId="3181" xr:uid="{00000000-0005-0000-0000-000070390000}"/>
    <cellStyle name="Normal 2 3 2 2 2 2 6 4 2" xfId="11327" xr:uid="{00000000-0005-0000-0000-000071390000}"/>
    <cellStyle name="Normal 2 3 2 2 2 2 6 4 2 2" xfId="27623" xr:uid="{00000000-0005-0000-0000-000072390000}"/>
    <cellStyle name="Normal 2 3 2 2 2 2 6 4 3" xfId="19477" xr:uid="{00000000-0005-0000-0000-000073390000}"/>
    <cellStyle name="Normal 2 3 2 2 2 2 6 5" xfId="5694" xr:uid="{00000000-0005-0000-0000-000074390000}"/>
    <cellStyle name="Normal 2 3 2 2 2 2 6 5 2" xfId="13840" xr:uid="{00000000-0005-0000-0000-000075390000}"/>
    <cellStyle name="Normal 2 3 2 2 2 2 6 5 2 2" xfId="30136" xr:uid="{00000000-0005-0000-0000-000076390000}"/>
    <cellStyle name="Normal 2 3 2 2 2 2 6 5 3" xfId="21990" xr:uid="{00000000-0005-0000-0000-000077390000}"/>
    <cellStyle name="Normal 2 3 2 2 2 2 6 6" xfId="8541" xr:uid="{00000000-0005-0000-0000-000078390000}"/>
    <cellStyle name="Normal 2 3 2 2 2 2 6 6 2" xfId="24837" xr:uid="{00000000-0005-0000-0000-000079390000}"/>
    <cellStyle name="Normal 2 3 2 2 2 2 6 7" xfId="16691" xr:uid="{00000000-0005-0000-0000-00007A390000}"/>
    <cellStyle name="Normal 2 3 2 2 2 2 7" xfId="756" xr:uid="{00000000-0005-0000-0000-00007B390000}"/>
    <cellStyle name="Normal 2 3 2 2 2 2 7 2" xfId="2166" xr:uid="{00000000-0005-0000-0000-00007C390000}"/>
    <cellStyle name="Normal 2 3 2 2 2 2 7 2 2" xfId="4712" xr:uid="{00000000-0005-0000-0000-00007D390000}"/>
    <cellStyle name="Normal 2 3 2 2 2 2 7 2 2 2" xfId="12858" xr:uid="{00000000-0005-0000-0000-00007E390000}"/>
    <cellStyle name="Normal 2 3 2 2 2 2 7 2 2 2 2" xfId="29154" xr:uid="{00000000-0005-0000-0000-00007F390000}"/>
    <cellStyle name="Normal 2 3 2 2 2 2 7 2 2 3" xfId="21008" xr:uid="{00000000-0005-0000-0000-000080390000}"/>
    <cellStyle name="Normal 2 3 2 2 2 2 7 2 3" xfId="7465" xr:uid="{00000000-0005-0000-0000-000081390000}"/>
    <cellStyle name="Normal 2 3 2 2 2 2 7 2 3 2" xfId="15611" xr:uid="{00000000-0005-0000-0000-000082390000}"/>
    <cellStyle name="Normal 2 3 2 2 2 2 7 2 3 2 2" xfId="31907" xr:uid="{00000000-0005-0000-0000-000083390000}"/>
    <cellStyle name="Normal 2 3 2 2 2 2 7 2 3 3" xfId="23761" xr:uid="{00000000-0005-0000-0000-000084390000}"/>
    <cellStyle name="Normal 2 3 2 2 2 2 7 2 4" xfId="10312" xr:uid="{00000000-0005-0000-0000-000085390000}"/>
    <cellStyle name="Normal 2 3 2 2 2 2 7 2 4 2" xfId="26608" xr:uid="{00000000-0005-0000-0000-000086390000}"/>
    <cellStyle name="Normal 2 3 2 2 2 2 7 2 5" xfId="18462" xr:uid="{00000000-0005-0000-0000-000087390000}"/>
    <cellStyle name="Normal 2 3 2 2 2 2 7 3" xfId="3494" xr:uid="{00000000-0005-0000-0000-000088390000}"/>
    <cellStyle name="Normal 2 3 2 2 2 2 7 3 2" xfId="11640" xr:uid="{00000000-0005-0000-0000-000089390000}"/>
    <cellStyle name="Normal 2 3 2 2 2 2 7 3 2 2" xfId="27936" xr:uid="{00000000-0005-0000-0000-00008A390000}"/>
    <cellStyle name="Normal 2 3 2 2 2 2 7 3 3" xfId="19790" xr:uid="{00000000-0005-0000-0000-00008B390000}"/>
    <cellStyle name="Normal 2 3 2 2 2 2 7 4" xfId="6055" xr:uid="{00000000-0005-0000-0000-00008C390000}"/>
    <cellStyle name="Normal 2 3 2 2 2 2 7 4 2" xfId="14201" xr:uid="{00000000-0005-0000-0000-00008D390000}"/>
    <cellStyle name="Normal 2 3 2 2 2 2 7 4 2 2" xfId="30497" xr:uid="{00000000-0005-0000-0000-00008E390000}"/>
    <cellStyle name="Normal 2 3 2 2 2 2 7 4 3" xfId="22351" xr:uid="{00000000-0005-0000-0000-00008F390000}"/>
    <cellStyle name="Normal 2 3 2 2 2 2 7 5" xfId="8902" xr:uid="{00000000-0005-0000-0000-000090390000}"/>
    <cellStyle name="Normal 2 3 2 2 2 2 7 5 2" xfId="25198" xr:uid="{00000000-0005-0000-0000-000091390000}"/>
    <cellStyle name="Normal 2 3 2 2 2 2 7 6" xfId="17052" xr:uid="{00000000-0005-0000-0000-000092390000}"/>
    <cellStyle name="Normal 2 3 2 2 2 2 8" xfId="1461" xr:uid="{00000000-0005-0000-0000-000093390000}"/>
    <cellStyle name="Normal 2 3 2 2 2 2 8 2" xfId="4103" xr:uid="{00000000-0005-0000-0000-000094390000}"/>
    <cellStyle name="Normal 2 3 2 2 2 2 8 2 2" xfId="12249" xr:uid="{00000000-0005-0000-0000-000095390000}"/>
    <cellStyle name="Normal 2 3 2 2 2 2 8 2 2 2" xfId="28545" xr:uid="{00000000-0005-0000-0000-000096390000}"/>
    <cellStyle name="Normal 2 3 2 2 2 2 8 2 3" xfId="20399" xr:uid="{00000000-0005-0000-0000-000097390000}"/>
    <cellStyle name="Normal 2 3 2 2 2 2 8 3" xfId="6760" xr:uid="{00000000-0005-0000-0000-000098390000}"/>
    <cellStyle name="Normal 2 3 2 2 2 2 8 3 2" xfId="14906" xr:uid="{00000000-0005-0000-0000-000099390000}"/>
    <cellStyle name="Normal 2 3 2 2 2 2 8 3 2 2" xfId="31202" xr:uid="{00000000-0005-0000-0000-00009A390000}"/>
    <cellStyle name="Normal 2 3 2 2 2 2 8 3 3" xfId="23056" xr:uid="{00000000-0005-0000-0000-00009B390000}"/>
    <cellStyle name="Normal 2 3 2 2 2 2 8 4" xfId="9607" xr:uid="{00000000-0005-0000-0000-00009C390000}"/>
    <cellStyle name="Normal 2 3 2 2 2 2 8 4 2" xfId="25903" xr:uid="{00000000-0005-0000-0000-00009D390000}"/>
    <cellStyle name="Normal 2 3 2 2 2 2 8 5" xfId="17757" xr:uid="{00000000-0005-0000-0000-00009E390000}"/>
    <cellStyle name="Normal 2 3 2 2 2 2 9" xfId="2885" xr:uid="{00000000-0005-0000-0000-00009F390000}"/>
    <cellStyle name="Normal 2 3 2 2 2 2 9 2" xfId="11031" xr:uid="{00000000-0005-0000-0000-0000A0390000}"/>
    <cellStyle name="Normal 2 3 2 2 2 2 9 2 2" xfId="27327" xr:uid="{00000000-0005-0000-0000-0000A1390000}"/>
    <cellStyle name="Normal 2 3 2 2 2 2 9 3" xfId="19181" xr:uid="{00000000-0005-0000-0000-0000A2390000}"/>
    <cellStyle name="Normal 2 3 2 2 2 3" xfId="72" xr:uid="{00000000-0005-0000-0000-0000A3390000}"/>
    <cellStyle name="Normal 2 3 2 2 2 3 10" xfId="8219" xr:uid="{00000000-0005-0000-0000-0000A4390000}"/>
    <cellStyle name="Normal 2 3 2 2 2 3 10 2" xfId="24515" xr:uid="{00000000-0005-0000-0000-0000A5390000}"/>
    <cellStyle name="Normal 2 3 2 2 2 3 11" xfId="16369" xr:uid="{00000000-0005-0000-0000-0000A6390000}"/>
    <cellStyle name="Normal 2 3 2 2 2 3 2" xfId="162" xr:uid="{00000000-0005-0000-0000-0000A7390000}"/>
    <cellStyle name="Normal 2 3 2 2 2 3 2 2" xfId="506" xr:uid="{00000000-0005-0000-0000-0000A8390000}"/>
    <cellStyle name="Normal 2 3 2 2 2 3 2 2 2" xfId="1212" xr:uid="{00000000-0005-0000-0000-0000A9390000}"/>
    <cellStyle name="Normal 2 3 2 2 2 3 2 2 2 2" xfId="2622" xr:uid="{00000000-0005-0000-0000-0000AA390000}"/>
    <cellStyle name="Normal 2 3 2 2 2 3 2 2 2 2 2" xfId="5100" xr:uid="{00000000-0005-0000-0000-0000AB390000}"/>
    <cellStyle name="Normal 2 3 2 2 2 3 2 2 2 2 2 2" xfId="13246" xr:uid="{00000000-0005-0000-0000-0000AC390000}"/>
    <cellStyle name="Normal 2 3 2 2 2 3 2 2 2 2 2 2 2" xfId="29542" xr:uid="{00000000-0005-0000-0000-0000AD390000}"/>
    <cellStyle name="Normal 2 3 2 2 2 3 2 2 2 2 2 3" xfId="21396" xr:uid="{00000000-0005-0000-0000-0000AE390000}"/>
    <cellStyle name="Normal 2 3 2 2 2 3 2 2 2 2 3" xfId="7921" xr:uid="{00000000-0005-0000-0000-0000AF390000}"/>
    <cellStyle name="Normal 2 3 2 2 2 3 2 2 2 2 3 2" xfId="16067" xr:uid="{00000000-0005-0000-0000-0000B0390000}"/>
    <cellStyle name="Normal 2 3 2 2 2 3 2 2 2 2 3 2 2" xfId="32363" xr:uid="{00000000-0005-0000-0000-0000B1390000}"/>
    <cellStyle name="Normal 2 3 2 2 2 3 2 2 2 2 3 3" xfId="24217" xr:uid="{00000000-0005-0000-0000-0000B2390000}"/>
    <cellStyle name="Normal 2 3 2 2 2 3 2 2 2 2 4" xfId="10768" xr:uid="{00000000-0005-0000-0000-0000B3390000}"/>
    <cellStyle name="Normal 2 3 2 2 2 3 2 2 2 2 4 2" xfId="27064" xr:uid="{00000000-0005-0000-0000-0000B4390000}"/>
    <cellStyle name="Normal 2 3 2 2 2 3 2 2 2 2 5" xfId="18918" xr:uid="{00000000-0005-0000-0000-0000B5390000}"/>
    <cellStyle name="Normal 2 3 2 2 2 3 2 2 2 3" xfId="3882" xr:uid="{00000000-0005-0000-0000-0000B6390000}"/>
    <cellStyle name="Normal 2 3 2 2 2 3 2 2 2 3 2" xfId="12028" xr:uid="{00000000-0005-0000-0000-0000B7390000}"/>
    <cellStyle name="Normal 2 3 2 2 2 3 2 2 2 3 2 2" xfId="28324" xr:uid="{00000000-0005-0000-0000-0000B8390000}"/>
    <cellStyle name="Normal 2 3 2 2 2 3 2 2 2 3 3" xfId="20178" xr:uid="{00000000-0005-0000-0000-0000B9390000}"/>
    <cellStyle name="Normal 2 3 2 2 2 3 2 2 2 4" xfId="6511" xr:uid="{00000000-0005-0000-0000-0000BA390000}"/>
    <cellStyle name="Normal 2 3 2 2 2 3 2 2 2 4 2" xfId="14657" xr:uid="{00000000-0005-0000-0000-0000BB390000}"/>
    <cellStyle name="Normal 2 3 2 2 2 3 2 2 2 4 2 2" xfId="30953" xr:uid="{00000000-0005-0000-0000-0000BC390000}"/>
    <cellStyle name="Normal 2 3 2 2 2 3 2 2 2 4 3" xfId="22807" xr:uid="{00000000-0005-0000-0000-0000BD390000}"/>
    <cellStyle name="Normal 2 3 2 2 2 3 2 2 2 5" xfId="9358" xr:uid="{00000000-0005-0000-0000-0000BE390000}"/>
    <cellStyle name="Normal 2 3 2 2 2 3 2 2 2 5 2" xfId="25654" xr:uid="{00000000-0005-0000-0000-0000BF390000}"/>
    <cellStyle name="Normal 2 3 2 2 2 3 2 2 2 6" xfId="17508" xr:uid="{00000000-0005-0000-0000-0000C0390000}"/>
    <cellStyle name="Normal 2 3 2 2 2 3 2 2 3" xfId="1917" xr:uid="{00000000-0005-0000-0000-0000C1390000}"/>
    <cellStyle name="Normal 2 3 2 2 2 3 2 2 3 2" xfId="4491" xr:uid="{00000000-0005-0000-0000-0000C2390000}"/>
    <cellStyle name="Normal 2 3 2 2 2 3 2 2 3 2 2" xfId="12637" xr:uid="{00000000-0005-0000-0000-0000C3390000}"/>
    <cellStyle name="Normal 2 3 2 2 2 3 2 2 3 2 2 2" xfId="28933" xr:uid="{00000000-0005-0000-0000-0000C4390000}"/>
    <cellStyle name="Normal 2 3 2 2 2 3 2 2 3 2 3" xfId="20787" xr:uid="{00000000-0005-0000-0000-0000C5390000}"/>
    <cellStyle name="Normal 2 3 2 2 2 3 2 2 3 3" xfId="7216" xr:uid="{00000000-0005-0000-0000-0000C6390000}"/>
    <cellStyle name="Normal 2 3 2 2 2 3 2 2 3 3 2" xfId="15362" xr:uid="{00000000-0005-0000-0000-0000C7390000}"/>
    <cellStyle name="Normal 2 3 2 2 2 3 2 2 3 3 2 2" xfId="31658" xr:uid="{00000000-0005-0000-0000-0000C8390000}"/>
    <cellStyle name="Normal 2 3 2 2 2 3 2 2 3 3 3" xfId="23512" xr:uid="{00000000-0005-0000-0000-0000C9390000}"/>
    <cellStyle name="Normal 2 3 2 2 2 3 2 2 3 4" xfId="10063" xr:uid="{00000000-0005-0000-0000-0000CA390000}"/>
    <cellStyle name="Normal 2 3 2 2 2 3 2 2 3 4 2" xfId="26359" xr:uid="{00000000-0005-0000-0000-0000CB390000}"/>
    <cellStyle name="Normal 2 3 2 2 2 3 2 2 3 5" xfId="18213" xr:uid="{00000000-0005-0000-0000-0000CC390000}"/>
    <cellStyle name="Normal 2 3 2 2 2 3 2 2 4" xfId="3273" xr:uid="{00000000-0005-0000-0000-0000CD390000}"/>
    <cellStyle name="Normal 2 3 2 2 2 3 2 2 4 2" xfId="11419" xr:uid="{00000000-0005-0000-0000-0000CE390000}"/>
    <cellStyle name="Normal 2 3 2 2 2 3 2 2 4 2 2" xfId="27715" xr:uid="{00000000-0005-0000-0000-0000CF390000}"/>
    <cellStyle name="Normal 2 3 2 2 2 3 2 2 4 3" xfId="19569" xr:uid="{00000000-0005-0000-0000-0000D0390000}"/>
    <cellStyle name="Normal 2 3 2 2 2 3 2 2 5" xfId="5806" xr:uid="{00000000-0005-0000-0000-0000D1390000}"/>
    <cellStyle name="Normal 2 3 2 2 2 3 2 2 5 2" xfId="13952" xr:uid="{00000000-0005-0000-0000-0000D2390000}"/>
    <cellStyle name="Normal 2 3 2 2 2 3 2 2 5 2 2" xfId="30248" xr:uid="{00000000-0005-0000-0000-0000D3390000}"/>
    <cellStyle name="Normal 2 3 2 2 2 3 2 2 5 3" xfId="22102" xr:uid="{00000000-0005-0000-0000-0000D4390000}"/>
    <cellStyle name="Normal 2 3 2 2 2 3 2 2 6" xfId="8653" xr:uid="{00000000-0005-0000-0000-0000D5390000}"/>
    <cellStyle name="Normal 2 3 2 2 2 3 2 2 6 2" xfId="24949" xr:uid="{00000000-0005-0000-0000-0000D6390000}"/>
    <cellStyle name="Normal 2 3 2 2 2 3 2 2 7" xfId="16803" xr:uid="{00000000-0005-0000-0000-0000D7390000}"/>
    <cellStyle name="Normal 2 3 2 2 2 3 2 3" xfId="868" xr:uid="{00000000-0005-0000-0000-0000D8390000}"/>
    <cellStyle name="Normal 2 3 2 2 2 3 2 3 2" xfId="2278" xr:uid="{00000000-0005-0000-0000-0000D9390000}"/>
    <cellStyle name="Normal 2 3 2 2 2 3 2 3 2 2" xfId="4804" xr:uid="{00000000-0005-0000-0000-0000DA390000}"/>
    <cellStyle name="Normal 2 3 2 2 2 3 2 3 2 2 2" xfId="12950" xr:uid="{00000000-0005-0000-0000-0000DB390000}"/>
    <cellStyle name="Normal 2 3 2 2 2 3 2 3 2 2 2 2" xfId="29246" xr:uid="{00000000-0005-0000-0000-0000DC390000}"/>
    <cellStyle name="Normal 2 3 2 2 2 3 2 3 2 2 3" xfId="21100" xr:uid="{00000000-0005-0000-0000-0000DD390000}"/>
    <cellStyle name="Normal 2 3 2 2 2 3 2 3 2 3" xfId="7577" xr:uid="{00000000-0005-0000-0000-0000DE390000}"/>
    <cellStyle name="Normal 2 3 2 2 2 3 2 3 2 3 2" xfId="15723" xr:uid="{00000000-0005-0000-0000-0000DF390000}"/>
    <cellStyle name="Normal 2 3 2 2 2 3 2 3 2 3 2 2" xfId="32019" xr:uid="{00000000-0005-0000-0000-0000E0390000}"/>
    <cellStyle name="Normal 2 3 2 2 2 3 2 3 2 3 3" xfId="23873" xr:uid="{00000000-0005-0000-0000-0000E1390000}"/>
    <cellStyle name="Normal 2 3 2 2 2 3 2 3 2 4" xfId="10424" xr:uid="{00000000-0005-0000-0000-0000E2390000}"/>
    <cellStyle name="Normal 2 3 2 2 2 3 2 3 2 4 2" xfId="26720" xr:uid="{00000000-0005-0000-0000-0000E3390000}"/>
    <cellStyle name="Normal 2 3 2 2 2 3 2 3 2 5" xfId="18574" xr:uid="{00000000-0005-0000-0000-0000E4390000}"/>
    <cellStyle name="Normal 2 3 2 2 2 3 2 3 3" xfId="3586" xr:uid="{00000000-0005-0000-0000-0000E5390000}"/>
    <cellStyle name="Normal 2 3 2 2 2 3 2 3 3 2" xfId="11732" xr:uid="{00000000-0005-0000-0000-0000E6390000}"/>
    <cellStyle name="Normal 2 3 2 2 2 3 2 3 3 2 2" xfId="28028" xr:uid="{00000000-0005-0000-0000-0000E7390000}"/>
    <cellStyle name="Normal 2 3 2 2 2 3 2 3 3 3" xfId="19882" xr:uid="{00000000-0005-0000-0000-0000E8390000}"/>
    <cellStyle name="Normal 2 3 2 2 2 3 2 3 4" xfId="6167" xr:uid="{00000000-0005-0000-0000-0000E9390000}"/>
    <cellStyle name="Normal 2 3 2 2 2 3 2 3 4 2" xfId="14313" xr:uid="{00000000-0005-0000-0000-0000EA390000}"/>
    <cellStyle name="Normal 2 3 2 2 2 3 2 3 4 2 2" xfId="30609" xr:uid="{00000000-0005-0000-0000-0000EB390000}"/>
    <cellStyle name="Normal 2 3 2 2 2 3 2 3 4 3" xfId="22463" xr:uid="{00000000-0005-0000-0000-0000EC390000}"/>
    <cellStyle name="Normal 2 3 2 2 2 3 2 3 5" xfId="9014" xr:uid="{00000000-0005-0000-0000-0000ED390000}"/>
    <cellStyle name="Normal 2 3 2 2 2 3 2 3 5 2" xfId="25310" xr:uid="{00000000-0005-0000-0000-0000EE390000}"/>
    <cellStyle name="Normal 2 3 2 2 2 3 2 3 6" xfId="17164" xr:uid="{00000000-0005-0000-0000-0000EF390000}"/>
    <cellStyle name="Normal 2 3 2 2 2 3 2 4" xfId="1573" xr:uid="{00000000-0005-0000-0000-0000F0390000}"/>
    <cellStyle name="Normal 2 3 2 2 2 3 2 4 2" xfId="4195" xr:uid="{00000000-0005-0000-0000-0000F1390000}"/>
    <cellStyle name="Normal 2 3 2 2 2 3 2 4 2 2" xfId="12341" xr:uid="{00000000-0005-0000-0000-0000F2390000}"/>
    <cellStyle name="Normal 2 3 2 2 2 3 2 4 2 2 2" xfId="28637" xr:uid="{00000000-0005-0000-0000-0000F3390000}"/>
    <cellStyle name="Normal 2 3 2 2 2 3 2 4 2 3" xfId="20491" xr:uid="{00000000-0005-0000-0000-0000F4390000}"/>
    <cellStyle name="Normal 2 3 2 2 2 3 2 4 3" xfId="6872" xr:uid="{00000000-0005-0000-0000-0000F5390000}"/>
    <cellStyle name="Normal 2 3 2 2 2 3 2 4 3 2" xfId="15018" xr:uid="{00000000-0005-0000-0000-0000F6390000}"/>
    <cellStyle name="Normal 2 3 2 2 2 3 2 4 3 2 2" xfId="31314" xr:uid="{00000000-0005-0000-0000-0000F7390000}"/>
    <cellStyle name="Normal 2 3 2 2 2 3 2 4 3 3" xfId="23168" xr:uid="{00000000-0005-0000-0000-0000F8390000}"/>
    <cellStyle name="Normal 2 3 2 2 2 3 2 4 4" xfId="9719" xr:uid="{00000000-0005-0000-0000-0000F9390000}"/>
    <cellStyle name="Normal 2 3 2 2 2 3 2 4 4 2" xfId="26015" xr:uid="{00000000-0005-0000-0000-0000FA390000}"/>
    <cellStyle name="Normal 2 3 2 2 2 3 2 4 5" xfId="17869" xr:uid="{00000000-0005-0000-0000-0000FB390000}"/>
    <cellStyle name="Normal 2 3 2 2 2 3 2 5" xfId="2977" xr:uid="{00000000-0005-0000-0000-0000FC390000}"/>
    <cellStyle name="Normal 2 3 2 2 2 3 2 5 2" xfId="11123" xr:uid="{00000000-0005-0000-0000-0000FD390000}"/>
    <cellStyle name="Normal 2 3 2 2 2 3 2 5 2 2" xfId="27419" xr:uid="{00000000-0005-0000-0000-0000FE390000}"/>
    <cellStyle name="Normal 2 3 2 2 2 3 2 5 3" xfId="19273" xr:uid="{00000000-0005-0000-0000-0000FF390000}"/>
    <cellStyle name="Normal 2 3 2 2 2 3 2 6" xfId="5462" xr:uid="{00000000-0005-0000-0000-0000003A0000}"/>
    <cellStyle name="Normal 2 3 2 2 2 3 2 6 2" xfId="13608" xr:uid="{00000000-0005-0000-0000-0000013A0000}"/>
    <cellStyle name="Normal 2 3 2 2 2 3 2 6 2 2" xfId="29904" xr:uid="{00000000-0005-0000-0000-0000023A0000}"/>
    <cellStyle name="Normal 2 3 2 2 2 3 2 6 3" xfId="21758" xr:uid="{00000000-0005-0000-0000-0000033A0000}"/>
    <cellStyle name="Normal 2 3 2 2 2 3 2 7" xfId="8309" xr:uid="{00000000-0005-0000-0000-0000043A0000}"/>
    <cellStyle name="Normal 2 3 2 2 2 3 2 7 2" xfId="24605" xr:uid="{00000000-0005-0000-0000-0000053A0000}"/>
    <cellStyle name="Normal 2 3 2 2 2 3 2 8" xfId="16459" xr:uid="{00000000-0005-0000-0000-0000063A0000}"/>
    <cellStyle name="Normal 2 3 2 2 2 3 3" xfId="240" xr:uid="{00000000-0005-0000-0000-0000073A0000}"/>
    <cellStyle name="Normal 2 3 2 2 2 3 3 2" xfId="584" xr:uid="{00000000-0005-0000-0000-0000083A0000}"/>
    <cellStyle name="Normal 2 3 2 2 2 3 3 2 2" xfId="1290" xr:uid="{00000000-0005-0000-0000-0000093A0000}"/>
    <cellStyle name="Normal 2 3 2 2 2 3 3 2 2 2" xfId="2700" xr:uid="{00000000-0005-0000-0000-00000A3A0000}"/>
    <cellStyle name="Normal 2 3 2 2 2 3 3 2 2 2 2" xfId="5174" xr:uid="{00000000-0005-0000-0000-00000B3A0000}"/>
    <cellStyle name="Normal 2 3 2 2 2 3 3 2 2 2 2 2" xfId="13320" xr:uid="{00000000-0005-0000-0000-00000C3A0000}"/>
    <cellStyle name="Normal 2 3 2 2 2 3 3 2 2 2 2 2 2" xfId="29616" xr:uid="{00000000-0005-0000-0000-00000D3A0000}"/>
    <cellStyle name="Normal 2 3 2 2 2 3 3 2 2 2 2 3" xfId="21470" xr:uid="{00000000-0005-0000-0000-00000E3A0000}"/>
    <cellStyle name="Normal 2 3 2 2 2 3 3 2 2 2 3" xfId="7999" xr:uid="{00000000-0005-0000-0000-00000F3A0000}"/>
    <cellStyle name="Normal 2 3 2 2 2 3 3 2 2 2 3 2" xfId="16145" xr:uid="{00000000-0005-0000-0000-0000103A0000}"/>
    <cellStyle name="Normal 2 3 2 2 2 3 3 2 2 2 3 2 2" xfId="32441" xr:uid="{00000000-0005-0000-0000-0000113A0000}"/>
    <cellStyle name="Normal 2 3 2 2 2 3 3 2 2 2 3 3" xfId="24295" xr:uid="{00000000-0005-0000-0000-0000123A0000}"/>
    <cellStyle name="Normal 2 3 2 2 2 3 3 2 2 2 4" xfId="10846" xr:uid="{00000000-0005-0000-0000-0000133A0000}"/>
    <cellStyle name="Normal 2 3 2 2 2 3 3 2 2 2 4 2" xfId="27142" xr:uid="{00000000-0005-0000-0000-0000143A0000}"/>
    <cellStyle name="Normal 2 3 2 2 2 3 3 2 2 2 5" xfId="18996" xr:uid="{00000000-0005-0000-0000-0000153A0000}"/>
    <cellStyle name="Normal 2 3 2 2 2 3 3 2 2 3" xfId="3956" xr:uid="{00000000-0005-0000-0000-0000163A0000}"/>
    <cellStyle name="Normal 2 3 2 2 2 3 3 2 2 3 2" xfId="12102" xr:uid="{00000000-0005-0000-0000-0000173A0000}"/>
    <cellStyle name="Normal 2 3 2 2 2 3 3 2 2 3 2 2" xfId="28398" xr:uid="{00000000-0005-0000-0000-0000183A0000}"/>
    <cellStyle name="Normal 2 3 2 2 2 3 3 2 2 3 3" xfId="20252" xr:uid="{00000000-0005-0000-0000-0000193A0000}"/>
    <cellStyle name="Normal 2 3 2 2 2 3 3 2 2 4" xfId="6589" xr:uid="{00000000-0005-0000-0000-00001A3A0000}"/>
    <cellStyle name="Normal 2 3 2 2 2 3 3 2 2 4 2" xfId="14735" xr:uid="{00000000-0005-0000-0000-00001B3A0000}"/>
    <cellStyle name="Normal 2 3 2 2 2 3 3 2 2 4 2 2" xfId="31031" xr:uid="{00000000-0005-0000-0000-00001C3A0000}"/>
    <cellStyle name="Normal 2 3 2 2 2 3 3 2 2 4 3" xfId="22885" xr:uid="{00000000-0005-0000-0000-00001D3A0000}"/>
    <cellStyle name="Normal 2 3 2 2 2 3 3 2 2 5" xfId="9436" xr:uid="{00000000-0005-0000-0000-00001E3A0000}"/>
    <cellStyle name="Normal 2 3 2 2 2 3 3 2 2 5 2" xfId="25732" xr:uid="{00000000-0005-0000-0000-00001F3A0000}"/>
    <cellStyle name="Normal 2 3 2 2 2 3 3 2 2 6" xfId="17586" xr:uid="{00000000-0005-0000-0000-0000203A0000}"/>
    <cellStyle name="Normal 2 3 2 2 2 3 3 2 3" xfId="1995" xr:uid="{00000000-0005-0000-0000-0000213A0000}"/>
    <cellStyle name="Normal 2 3 2 2 2 3 3 2 3 2" xfId="4565" xr:uid="{00000000-0005-0000-0000-0000223A0000}"/>
    <cellStyle name="Normal 2 3 2 2 2 3 3 2 3 2 2" xfId="12711" xr:uid="{00000000-0005-0000-0000-0000233A0000}"/>
    <cellStyle name="Normal 2 3 2 2 2 3 3 2 3 2 2 2" xfId="29007" xr:uid="{00000000-0005-0000-0000-0000243A0000}"/>
    <cellStyle name="Normal 2 3 2 2 2 3 3 2 3 2 3" xfId="20861" xr:uid="{00000000-0005-0000-0000-0000253A0000}"/>
    <cellStyle name="Normal 2 3 2 2 2 3 3 2 3 3" xfId="7294" xr:uid="{00000000-0005-0000-0000-0000263A0000}"/>
    <cellStyle name="Normal 2 3 2 2 2 3 3 2 3 3 2" xfId="15440" xr:uid="{00000000-0005-0000-0000-0000273A0000}"/>
    <cellStyle name="Normal 2 3 2 2 2 3 3 2 3 3 2 2" xfId="31736" xr:uid="{00000000-0005-0000-0000-0000283A0000}"/>
    <cellStyle name="Normal 2 3 2 2 2 3 3 2 3 3 3" xfId="23590" xr:uid="{00000000-0005-0000-0000-0000293A0000}"/>
    <cellStyle name="Normal 2 3 2 2 2 3 3 2 3 4" xfId="10141" xr:uid="{00000000-0005-0000-0000-00002A3A0000}"/>
    <cellStyle name="Normal 2 3 2 2 2 3 3 2 3 4 2" xfId="26437" xr:uid="{00000000-0005-0000-0000-00002B3A0000}"/>
    <cellStyle name="Normal 2 3 2 2 2 3 3 2 3 5" xfId="18291" xr:uid="{00000000-0005-0000-0000-00002C3A0000}"/>
    <cellStyle name="Normal 2 3 2 2 2 3 3 2 4" xfId="3347" xr:uid="{00000000-0005-0000-0000-00002D3A0000}"/>
    <cellStyle name="Normal 2 3 2 2 2 3 3 2 4 2" xfId="11493" xr:uid="{00000000-0005-0000-0000-00002E3A0000}"/>
    <cellStyle name="Normal 2 3 2 2 2 3 3 2 4 2 2" xfId="27789" xr:uid="{00000000-0005-0000-0000-00002F3A0000}"/>
    <cellStyle name="Normal 2 3 2 2 2 3 3 2 4 3" xfId="19643" xr:uid="{00000000-0005-0000-0000-0000303A0000}"/>
    <cellStyle name="Normal 2 3 2 2 2 3 3 2 5" xfId="5884" xr:uid="{00000000-0005-0000-0000-0000313A0000}"/>
    <cellStyle name="Normal 2 3 2 2 2 3 3 2 5 2" xfId="14030" xr:uid="{00000000-0005-0000-0000-0000323A0000}"/>
    <cellStyle name="Normal 2 3 2 2 2 3 3 2 5 2 2" xfId="30326" xr:uid="{00000000-0005-0000-0000-0000333A0000}"/>
    <cellStyle name="Normal 2 3 2 2 2 3 3 2 5 3" xfId="22180" xr:uid="{00000000-0005-0000-0000-0000343A0000}"/>
    <cellStyle name="Normal 2 3 2 2 2 3 3 2 6" xfId="8731" xr:uid="{00000000-0005-0000-0000-0000353A0000}"/>
    <cellStyle name="Normal 2 3 2 2 2 3 3 2 6 2" xfId="25027" xr:uid="{00000000-0005-0000-0000-0000363A0000}"/>
    <cellStyle name="Normal 2 3 2 2 2 3 3 2 7" xfId="16881" xr:uid="{00000000-0005-0000-0000-0000373A0000}"/>
    <cellStyle name="Normal 2 3 2 2 2 3 3 3" xfId="946" xr:uid="{00000000-0005-0000-0000-0000383A0000}"/>
    <cellStyle name="Normal 2 3 2 2 2 3 3 3 2" xfId="2356" xr:uid="{00000000-0005-0000-0000-0000393A0000}"/>
    <cellStyle name="Normal 2 3 2 2 2 3 3 3 2 2" xfId="4878" xr:uid="{00000000-0005-0000-0000-00003A3A0000}"/>
    <cellStyle name="Normal 2 3 2 2 2 3 3 3 2 2 2" xfId="13024" xr:uid="{00000000-0005-0000-0000-00003B3A0000}"/>
    <cellStyle name="Normal 2 3 2 2 2 3 3 3 2 2 2 2" xfId="29320" xr:uid="{00000000-0005-0000-0000-00003C3A0000}"/>
    <cellStyle name="Normal 2 3 2 2 2 3 3 3 2 2 3" xfId="21174" xr:uid="{00000000-0005-0000-0000-00003D3A0000}"/>
    <cellStyle name="Normal 2 3 2 2 2 3 3 3 2 3" xfId="7655" xr:uid="{00000000-0005-0000-0000-00003E3A0000}"/>
    <cellStyle name="Normal 2 3 2 2 2 3 3 3 2 3 2" xfId="15801" xr:uid="{00000000-0005-0000-0000-00003F3A0000}"/>
    <cellStyle name="Normal 2 3 2 2 2 3 3 3 2 3 2 2" xfId="32097" xr:uid="{00000000-0005-0000-0000-0000403A0000}"/>
    <cellStyle name="Normal 2 3 2 2 2 3 3 3 2 3 3" xfId="23951" xr:uid="{00000000-0005-0000-0000-0000413A0000}"/>
    <cellStyle name="Normal 2 3 2 2 2 3 3 3 2 4" xfId="10502" xr:uid="{00000000-0005-0000-0000-0000423A0000}"/>
    <cellStyle name="Normal 2 3 2 2 2 3 3 3 2 4 2" xfId="26798" xr:uid="{00000000-0005-0000-0000-0000433A0000}"/>
    <cellStyle name="Normal 2 3 2 2 2 3 3 3 2 5" xfId="18652" xr:uid="{00000000-0005-0000-0000-0000443A0000}"/>
    <cellStyle name="Normal 2 3 2 2 2 3 3 3 3" xfId="3660" xr:uid="{00000000-0005-0000-0000-0000453A0000}"/>
    <cellStyle name="Normal 2 3 2 2 2 3 3 3 3 2" xfId="11806" xr:uid="{00000000-0005-0000-0000-0000463A0000}"/>
    <cellStyle name="Normal 2 3 2 2 2 3 3 3 3 2 2" xfId="28102" xr:uid="{00000000-0005-0000-0000-0000473A0000}"/>
    <cellStyle name="Normal 2 3 2 2 2 3 3 3 3 3" xfId="19956" xr:uid="{00000000-0005-0000-0000-0000483A0000}"/>
    <cellStyle name="Normal 2 3 2 2 2 3 3 3 4" xfId="6245" xr:uid="{00000000-0005-0000-0000-0000493A0000}"/>
    <cellStyle name="Normal 2 3 2 2 2 3 3 3 4 2" xfId="14391" xr:uid="{00000000-0005-0000-0000-00004A3A0000}"/>
    <cellStyle name="Normal 2 3 2 2 2 3 3 3 4 2 2" xfId="30687" xr:uid="{00000000-0005-0000-0000-00004B3A0000}"/>
    <cellStyle name="Normal 2 3 2 2 2 3 3 3 4 3" xfId="22541" xr:uid="{00000000-0005-0000-0000-00004C3A0000}"/>
    <cellStyle name="Normal 2 3 2 2 2 3 3 3 5" xfId="9092" xr:uid="{00000000-0005-0000-0000-00004D3A0000}"/>
    <cellStyle name="Normal 2 3 2 2 2 3 3 3 5 2" xfId="25388" xr:uid="{00000000-0005-0000-0000-00004E3A0000}"/>
    <cellStyle name="Normal 2 3 2 2 2 3 3 3 6" xfId="17242" xr:uid="{00000000-0005-0000-0000-00004F3A0000}"/>
    <cellStyle name="Normal 2 3 2 2 2 3 3 4" xfId="1651" xr:uid="{00000000-0005-0000-0000-0000503A0000}"/>
    <cellStyle name="Normal 2 3 2 2 2 3 3 4 2" xfId="4269" xr:uid="{00000000-0005-0000-0000-0000513A0000}"/>
    <cellStyle name="Normal 2 3 2 2 2 3 3 4 2 2" xfId="12415" xr:uid="{00000000-0005-0000-0000-0000523A0000}"/>
    <cellStyle name="Normal 2 3 2 2 2 3 3 4 2 2 2" xfId="28711" xr:uid="{00000000-0005-0000-0000-0000533A0000}"/>
    <cellStyle name="Normal 2 3 2 2 2 3 3 4 2 3" xfId="20565" xr:uid="{00000000-0005-0000-0000-0000543A0000}"/>
    <cellStyle name="Normal 2 3 2 2 2 3 3 4 3" xfId="6950" xr:uid="{00000000-0005-0000-0000-0000553A0000}"/>
    <cellStyle name="Normal 2 3 2 2 2 3 3 4 3 2" xfId="15096" xr:uid="{00000000-0005-0000-0000-0000563A0000}"/>
    <cellStyle name="Normal 2 3 2 2 2 3 3 4 3 2 2" xfId="31392" xr:uid="{00000000-0005-0000-0000-0000573A0000}"/>
    <cellStyle name="Normal 2 3 2 2 2 3 3 4 3 3" xfId="23246" xr:uid="{00000000-0005-0000-0000-0000583A0000}"/>
    <cellStyle name="Normal 2 3 2 2 2 3 3 4 4" xfId="9797" xr:uid="{00000000-0005-0000-0000-0000593A0000}"/>
    <cellStyle name="Normal 2 3 2 2 2 3 3 4 4 2" xfId="26093" xr:uid="{00000000-0005-0000-0000-00005A3A0000}"/>
    <cellStyle name="Normal 2 3 2 2 2 3 3 4 5" xfId="17947" xr:uid="{00000000-0005-0000-0000-00005B3A0000}"/>
    <cellStyle name="Normal 2 3 2 2 2 3 3 5" xfId="3051" xr:uid="{00000000-0005-0000-0000-00005C3A0000}"/>
    <cellStyle name="Normal 2 3 2 2 2 3 3 5 2" xfId="11197" xr:uid="{00000000-0005-0000-0000-00005D3A0000}"/>
    <cellStyle name="Normal 2 3 2 2 2 3 3 5 2 2" xfId="27493" xr:uid="{00000000-0005-0000-0000-00005E3A0000}"/>
    <cellStyle name="Normal 2 3 2 2 2 3 3 5 3" xfId="19347" xr:uid="{00000000-0005-0000-0000-00005F3A0000}"/>
    <cellStyle name="Normal 2 3 2 2 2 3 3 6" xfId="5540" xr:uid="{00000000-0005-0000-0000-0000603A0000}"/>
    <cellStyle name="Normal 2 3 2 2 2 3 3 6 2" xfId="13686" xr:uid="{00000000-0005-0000-0000-0000613A0000}"/>
    <cellStyle name="Normal 2 3 2 2 2 3 3 6 2 2" xfId="29982" xr:uid="{00000000-0005-0000-0000-0000623A0000}"/>
    <cellStyle name="Normal 2 3 2 2 2 3 3 6 3" xfId="21836" xr:uid="{00000000-0005-0000-0000-0000633A0000}"/>
    <cellStyle name="Normal 2 3 2 2 2 3 3 7" xfId="8387" xr:uid="{00000000-0005-0000-0000-0000643A0000}"/>
    <cellStyle name="Normal 2 3 2 2 2 3 3 7 2" xfId="24683" xr:uid="{00000000-0005-0000-0000-0000653A0000}"/>
    <cellStyle name="Normal 2 3 2 2 2 3 3 8" xfId="16537" xr:uid="{00000000-0005-0000-0000-0000663A0000}"/>
    <cellStyle name="Normal 2 3 2 2 2 3 4" xfId="326" xr:uid="{00000000-0005-0000-0000-0000673A0000}"/>
    <cellStyle name="Normal 2 3 2 2 2 3 4 2" xfId="670" xr:uid="{00000000-0005-0000-0000-0000683A0000}"/>
    <cellStyle name="Normal 2 3 2 2 2 3 4 2 2" xfId="1376" xr:uid="{00000000-0005-0000-0000-0000693A0000}"/>
    <cellStyle name="Normal 2 3 2 2 2 3 4 2 2 2" xfId="2786" xr:uid="{00000000-0005-0000-0000-00006A3A0000}"/>
    <cellStyle name="Normal 2 3 2 2 2 3 4 2 2 2 2" xfId="5248" xr:uid="{00000000-0005-0000-0000-00006B3A0000}"/>
    <cellStyle name="Normal 2 3 2 2 2 3 4 2 2 2 2 2" xfId="13394" xr:uid="{00000000-0005-0000-0000-00006C3A0000}"/>
    <cellStyle name="Normal 2 3 2 2 2 3 4 2 2 2 2 2 2" xfId="29690" xr:uid="{00000000-0005-0000-0000-00006D3A0000}"/>
    <cellStyle name="Normal 2 3 2 2 2 3 4 2 2 2 2 3" xfId="21544" xr:uid="{00000000-0005-0000-0000-00006E3A0000}"/>
    <cellStyle name="Normal 2 3 2 2 2 3 4 2 2 2 3" xfId="8085" xr:uid="{00000000-0005-0000-0000-00006F3A0000}"/>
    <cellStyle name="Normal 2 3 2 2 2 3 4 2 2 2 3 2" xfId="16231" xr:uid="{00000000-0005-0000-0000-0000703A0000}"/>
    <cellStyle name="Normal 2 3 2 2 2 3 4 2 2 2 3 2 2" xfId="32527" xr:uid="{00000000-0005-0000-0000-0000713A0000}"/>
    <cellStyle name="Normal 2 3 2 2 2 3 4 2 2 2 3 3" xfId="24381" xr:uid="{00000000-0005-0000-0000-0000723A0000}"/>
    <cellStyle name="Normal 2 3 2 2 2 3 4 2 2 2 4" xfId="10932" xr:uid="{00000000-0005-0000-0000-0000733A0000}"/>
    <cellStyle name="Normal 2 3 2 2 2 3 4 2 2 2 4 2" xfId="27228" xr:uid="{00000000-0005-0000-0000-0000743A0000}"/>
    <cellStyle name="Normal 2 3 2 2 2 3 4 2 2 2 5" xfId="19082" xr:uid="{00000000-0005-0000-0000-0000753A0000}"/>
    <cellStyle name="Normal 2 3 2 2 2 3 4 2 2 3" xfId="4030" xr:uid="{00000000-0005-0000-0000-0000763A0000}"/>
    <cellStyle name="Normal 2 3 2 2 2 3 4 2 2 3 2" xfId="12176" xr:uid="{00000000-0005-0000-0000-0000773A0000}"/>
    <cellStyle name="Normal 2 3 2 2 2 3 4 2 2 3 2 2" xfId="28472" xr:uid="{00000000-0005-0000-0000-0000783A0000}"/>
    <cellStyle name="Normal 2 3 2 2 2 3 4 2 2 3 3" xfId="20326" xr:uid="{00000000-0005-0000-0000-0000793A0000}"/>
    <cellStyle name="Normal 2 3 2 2 2 3 4 2 2 4" xfId="6675" xr:uid="{00000000-0005-0000-0000-00007A3A0000}"/>
    <cellStyle name="Normal 2 3 2 2 2 3 4 2 2 4 2" xfId="14821" xr:uid="{00000000-0005-0000-0000-00007B3A0000}"/>
    <cellStyle name="Normal 2 3 2 2 2 3 4 2 2 4 2 2" xfId="31117" xr:uid="{00000000-0005-0000-0000-00007C3A0000}"/>
    <cellStyle name="Normal 2 3 2 2 2 3 4 2 2 4 3" xfId="22971" xr:uid="{00000000-0005-0000-0000-00007D3A0000}"/>
    <cellStyle name="Normal 2 3 2 2 2 3 4 2 2 5" xfId="9522" xr:uid="{00000000-0005-0000-0000-00007E3A0000}"/>
    <cellStyle name="Normal 2 3 2 2 2 3 4 2 2 5 2" xfId="25818" xr:uid="{00000000-0005-0000-0000-00007F3A0000}"/>
    <cellStyle name="Normal 2 3 2 2 2 3 4 2 2 6" xfId="17672" xr:uid="{00000000-0005-0000-0000-0000803A0000}"/>
    <cellStyle name="Normal 2 3 2 2 2 3 4 2 3" xfId="2081" xr:uid="{00000000-0005-0000-0000-0000813A0000}"/>
    <cellStyle name="Normal 2 3 2 2 2 3 4 2 3 2" xfId="4639" xr:uid="{00000000-0005-0000-0000-0000823A0000}"/>
    <cellStyle name="Normal 2 3 2 2 2 3 4 2 3 2 2" xfId="12785" xr:uid="{00000000-0005-0000-0000-0000833A0000}"/>
    <cellStyle name="Normal 2 3 2 2 2 3 4 2 3 2 2 2" xfId="29081" xr:uid="{00000000-0005-0000-0000-0000843A0000}"/>
    <cellStyle name="Normal 2 3 2 2 2 3 4 2 3 2 3" xfId="20935" xr:uid="{00000000-0005-0000-0000-0000853A0000}"/>
    <cellStyle name="Normal 2 3 2 2 2 3 4 2 3 3" xfId="7380" xr:uid="{00000000-0005-0000-0000-0000863A0000}"/>
    <cellStyle name="Normal 2 3 2 2 2 3 4 2 3 3 2" xfId="15526" xr:uid="{00000000-0005-0000-0000-0000873A0000}"/>
    <cellStyle name="Normal 2 3 2 2 2 3 4 2 3 3 2 2" xfId="31822" xr:uid="{00000000-0005-0000-0000-0000883A0000}"/>
    <cellStyle name="Normal 2 3 2 2 2 3 4 2 3 3 3" xfId="23676" xr:uid="{00000000-0005-0000-0000-0000893A0000}"/>
    <cellStyle name="Normal 2 3 2 2 2 3 4 2 3 4" xfId="10227" xr:uid="{00000000-0005-0000-0000-00008A3A0000}"/>
    <cellStyle name="Normal 2 3 2 2 2 3 4 2 3 4 2" xfId="26523" xr:uid="{00000000-0005-0000-0000-00008B3A0000}"/>
    <cellStyle name="Normal 2 3 2 2 2 3 4 2 3 5" xfId="18377" xr:uid="{00000000-0005-0000-0000-00008C3A0000}"/>
    <cellStyle name="Normal 2 3 2 2 2 3 4 2 4" xfId="3421" xr:uid="{00000000-0005-0000-0000-00008D3A0000}"/>
    <cellStyle name="Normal 2 3 2 2 2 3 4 2 4 2" xfId="11567" xr:uid="{00000000-0005-0000-0000-00008E3A0000}"/>
    <cellStyle name="Normal 2 3 2 2 2 3 4 2 4 2 2" xfId="27863" xr:uid="{00000000-0005-0000-0000-00008F3A0000}"/>
    <cellStyle name="Normal 2 3 2 2 2 3 4 2 4 3" xfId="19717" xr:uid="{00000000-0005-0000-0000-0000903A0000}"/>
    <cellStyle name="Normal 2 3 2 2 2 3 4 2 5" xfId="5970" xr:uid="{00000000-0005-0000-0000-0000913A0000}"/>
    <cellStyle name="Normal 2 3 2 2 2 3 4 2 5 2" xfId="14116" xr:uid="{00000000-0005-0000-0000-0000923A0000}"/>
    <cellStyle name="Normal 2 3 2 2 2 3 4 2 5 2 2" xfId="30412" xr:uid="{00000000-0005-0000-0000-0000933A0000}"/>
    <cellStyle name="Normal 2 3 2 2 2 3 4 2 5 3" xfId="22266" xr:uid="{00000000-0005-0000-0000-0000943A0000}"/>
    <cellStyle name="Normal 2 3 2 2 2 3 4 2 6" xfId="8817" xr:uid="{00000000-0005-0000-0000-0000953A0000}"/>
    <cellStyle name="Normal 2 3 2 2 2 3 4 2 6 2" xfId="25113" xr:uid="{00000000-0005-0000-0000-0000963A0000}"/>
    <cellStyle name="Normal 2 3 2 2 2 3 4 2 7" xfId="16967" xr:uid="{00000000-0005-0000-0000-0000973A0000}"/>
    <cellStyle name="Normal 2 3 2 2 2 3 4 3" xfId="1032" xr:uid="{00000000-0005-0000-0000-0000983A0000}"/>
    <cellStyle name="Normal 2 3 2 2 2 3 4 3 2" xfId="2442" xr:uid="{00000000-0005-0000-0000-0000993A0000}"/>
    <cellStyle name="Normal 2 3 2 2 2 3 4 3 2 2" xfId="4952" xr:uid="{00000000-0005-0000-0000-00009A3A0000}"/>
    <cellStyle name="Normal 2 3 2 2 2 3 4 3 2 2 2" xfId="13098" xr:uid="{00000000-0005-0000-0000-00009B3A0000}"/>
    <cellStyle name="Normal 2 3 2 2 2 3 4 3 2 2 2 2" xfId="29394" xr:uid="{00000000-0005-0000-0000-00009C3A0000}"/>
    <cellStyle name="Normal 2 3 2 2 2 3 4 3 2 2 3" xfId="21248" xr:uid="{00000000-0005-0000-0000-00009D3A0000}"/>
    <cellStyle name="Normal 2 3 2 2 2 3 4 3 2 3" xfId="7741" xr:uid="{00000000-0005-0000-0000-00009E3A0000}"/>
    <cellStyle name="Normal 2 3 2 2 2 3 4 3 2 3 2" xfId="15887" xr:uid="{00000000-0005-0000-0000-00009F3A0000}"/>
    <cellStyle name="Normal 2 3 2 2 2 3 4 3 2 3 2 2" xfId="32183" xr:uid="{00000000-0005-0000-0000-0000A03A0000}"/>
    <cellStyle name="Normal 2 3 2 2 2 3 4 3 2 3 3" xfId="24037" xr:uid="{00000000-0005-0000-0000-0000A13A0000}"/>
    <cellStyle name="Normal 2 3 2 2 2 3 4 3 2 4" xfId="10588" xr:uid="{00000000-0005-0000-0000-0000A23A0000}"/>
    <cellStyle name="Normal 2 3 2 2 2 3 4 3 2 4 2" xfId="26884" xr:uid="{00000000-0005-0000-0000-0000A33A0000}"/>
    <cellStyle name="Normal 2 3 2 2 2 3 4 3 2 5" xfId="18738" xr:uid="{00000000-0005-0000-0000-0000A43A0000}"/>
    <cellStyle name="Normal 2 3 2 2 2 3 4 3 3" xfId="3734" xr:uid="{00000000-0005-0000-0000-0000A53A0000}"/>
    <cellStyle name="Normal 2 3 2 2 2 3 4 3 3 2" xfId="11880" xr:uid="{00000000-0005-0000-0000-0000A63A0000}"/>
    <cellStyle name="Normal 2 3 2 2 2 3 4 3 3 2 2" xfId="28176" xr:uid="{00000000-0005-0000-0000-0000A73A0000}"/>
    <cellStyle name="Normal 2 3 2 2 2 3 4 3 3 3" xfId="20030" xr:uid="{00000000-0005-0000-0000-0000A83A0000}"/>
    <cellStyle name="Normal 2 3 2 2 2 3 4 3 4" xfId="6331" xr:uid="{00000000-0005-0000-0000-0000A93A0000}"/>
    <cellStyle name="Normal 2 3 2 2 2 3 4 3 4 2" xfId="14477" xr:uid="{00000000-0005-0000-0000-0000AA3A0000}"/>
    <cellStyle name="Normal 2 3 2 2 2 3 4 3 4 2 2" xfId="30773" xr:uid="{00000000-0005-0000-0000-0000AB3A0000}"/>
    <cellStyle name="Normal 2 3 2 2 2 3 4 3 4 3" xfId="22627" xr:uid="{00000000-0005-0000-0000-0000AC3A0000}"/>
    <cellStyle name="Normal 2 3 2 2 2 3 4 3 5" xfId="9178" xr:uid="{00000000-0005-0000-0000-0000AD3A0000}"/>
    <cellStyle name="Normal 2 3 2 2 2 3 4 3 5 2" xfId="25474" xr:uid="{00000000-0005-0000-0000-0000AE3A0000}"/>
    <cellStyle name="Normal 2 3 2 2 2 3 4 3 6" xfId="17328" xr:uid="{00000000-0005-0000-0000-0000AF3A0000}"/>
    <cellStyle name="Normal 2 3 2 2 2 3 4 4" xfId="1737" xr:uid="{00000000-0005-0000-0000-0000B03A0000}"/>
    <cellStyle name="Normal 2 3 2 2 2 3 4 4 2" xfId="4343" xr:uid="{00000000-0005-0000-0000-0000B13A0000}"/>
    <cellStyle name="Normal 2 3 2 2 2 3 4 4 2 2" xfId="12489" xr:uid="{00000000-0005-0000-0000-0000B23A0000}"/>
    <cellStyle name="Normal 2 3 2 2 2 3 4 4 2 2 2" xfId="28785" xr:uid="{00000000-0005-0000-0000-0000B33A0000}"/>
    <cellStyle name="Normal 2 3 2 2 2 3 4 4 2 3" xfId="20639" xr:uid="{00000000-0005-0000-0000-0000B43A0000}"/>
    <cellStyle name="Normal 2 3 2 2 2 3 4 4 3" xfId="7036" xr:uid="{00000000-0005-0000-0000-0000B53A0000}"/>
    <cellStyle name="Normal 2 3 2 2 2 3 4 4 3 2" xfId="15182" xr:uid="{00000000-0005-0000-0000-0000B63A0000}"/>
    <cellStyle name="Normal 2 3 2 2 2 3 4 4 3 2 2" xfId="31478" xr:uid="{00000000-0005-0000-0000-0000B73A0000}"/>
    <cellStyle name="Normal 2 3 2 2 2 3 4 4 3 3" xfId="23332" xr:uid="{00000000-0005-0000-0000-0000B83A0000}"/>
    <cellStyle name="Normal 2 3 2 2 2 3 4 4 4" xfId="9883" xr:uid="{00000000-0005-0000-0000-0000B93A0000}"/>
    <cellStyle name="Normal 2 3 2 2 2 3 4 4 4 2" xfId="26179" xr:uid="{00000000-0005-0000-0000-0000BA3A0000}"/>
    <cellStyle name="Normal 2 3 2 2 2 3 4 4 5" xfId="18033" xr:uid="{00000000-0005-0000-0000-0000BB3A0000}"/>
    <cellStyle name="Normal 2 3 2 2 2 3 4 5" xfId="3125" xr:uid="{00000000-0005-0000-0000-0000BC3A0000}"/>
    <cellStyle name="Normal 2 3 2 2 2 3 4 5 2" xfId="11271" xr:uid="{00000000-0005-0000-0000-0000BD3A0000}"/>
    <cellStyle name="Normal 2 3 2 2 2 3 4 5 2 2" xfId="27567" xr:uid="{00000000-0005-0000-0000-0000BE3A0000}"/>
    <cellStyle name="Normal 2 3 2 2 2 3 4 5 3" xfId="19421" xr:uid="{00000000-0005-0000-0000-0000BF3A0000}"/>
    <cellStyle name="Normal 2 3 2 2 2 3 4 6" xfId="5626" xr:uid="{00000000-0005-0000-0000-0000C03A0000}"/>
    <cellStyle name="Normal 2 3 2 2 2 3 4 6 2" xfId="13772" xr:uid="{00000000-0005-0000-0000-0000C13A0000}"/>
    <cellStyle name="Normal 2 3 2 2 2 3 4 6 2 2" xfId="30068" xr:uid="{00000000-0005-0000-0000-0000C23A0000}"/>
    <cellStyle name="Normal 2 3 2 2 2 3 4 6 3" xfId="21922" xr:uid="{00000000-0005-0000-0000-0000C33A0000}"/>
    <cellStyle name="Normal 2 3 2 2 2 3 4 7" xfId="8473" xr:uid="{00000000-0005-0000-0000-0000C43A0000}"/>
    <cellStyle name="Normal 2 3 2 2 2 3 4 7 2" xfId="24769" xr:uid="{00000000-0005-0000-0000-0000C53A0000}"/>
    <cellStyle name="Normal 2 3 2 2 2 3 4 8" xfId="16623" xr:uid="{00000000-0005-0000-0000-0000C63A0000}"/>
    <cellStyle name="Normal 2 3 2 2 2 3 5" xfId="416" xr:uid="{00000000-0005-0000-0000-0000C73A0000}"/>
    <cellStyle name="Normal 2 3 2 2 2 3 5 2" xfId="1122" xr:uid="{00000000-0005-0000-0000-0000C83A0000}"/>
    <cellStyle name="Normal 2 3 2 2 2 3 5 2 2" xfId="2532" xr:uid="{00000000-0005-0000-0000-0000C93A0000}"/>
    <cellStyle name="Normal 2 3 2 2 2 3 5 2 2 2" xfId="5026" xr:uid="{00000000-0005-0000-0000-0000CA3A0000}"/>
    <cellStyle name="Normal 2 3 2 2 2 3 5 2 2 2 2" xfId="13172" xr:uid="{00000000-0005-0000-0000-0000CB3A0000}"/>
    <cellStyle name="Normal 2 3 2 2 2 3 5 2 2 2 2 2" xfId="29468" xr:uid="{00000000-0005-0000-0000-0000CC3A0000}"/>
    <cellStyle name="Normal 2 3 2 2 2 3 5 2 2 2 3" xfId="21322" xr:uid="{00000000-0005-0000-0000-0000CD3A0000}"/>
    <cellStyle name="Normal 2 3 2 2 2 3 5 2 2 3" xfId="7831" xr:uid="{00000000-0005-0000-0000-0000CE3A0000}"/>
    <cellStyle name="Normal 2 3 2 2 2 3 5 2 2 3 2" xfId="15977" xr:uid="{00000000-0005-0000-0000-0000CF3A0000}"/>
    <cellStyle name="Normal 2 3 2 2 2 3 5 2 2 3 2 2" xfId="32273" xr:uid="{00000000-0005-0000-0000-0000D03A0000}"/>
    <cellStyle name="Normal 2 3 2 2 2 3 5 2 2 3 3" xfId="24127" xr:uid="{00000000-0005-0000-0000-0000D13A0000}"/>
    <cellStyle name="Normal 2 3 2 2 2 3 5 2 2 4" xfId="10678" xr:uid="{00000000-0005-0000-0000-0000D23A0000}"/>
    <cellStyle name="Normal 2 3 2 2 2 3 5 2 2 4 2" xfId="26974" xr:uid="{00000000-0005-0000-0000-0000D33A0000}"/>
    <cellStyle name="Normal 2 3 2 2 2 3 5 2 2 5" xfId="18828" xr:uid="{00000000-0005-0000-0000-0000D43A0000}"/>
    <cellStyle name="Normal 2 3 2 2 2 3 5 2 3" xfId="3808" xr:uid="{00000000-0005-0000-0000-0000D53A0000}"/>
    <cellStyle name="Normal 2 3 2 2 2 3 5 2 3 2" xfId="11954" xr:uid="{00000000-0005-0000-0000-0000D63A0000}"/>
    <cellStyle name="Normal 2 3 2 2 2 3 5 2 3 2 2" xfId="28250" xr:uid="{00000000-0005-0000-0000-0000D73A0000}"/>
    <cellStyle name="Normal 2 3 2 2 2 3 5 2 3 3" xfId="20104" xr:uid="{00000000-0005-0000-0000-0000D83A0000}"/>
    <cellStyle name="Normal 2 3 2 2 2 3 5 2 4" xfId="6421" xr:uid="{00000000-0005-0000-0000-0000D93A0000}"/>
    <cellStyle name="Normal 2 3 2 2 2 3 5 2 4 2" xfId="14567" xr:uid="{00000000-0005-0000-0000-0000DA3A0000}"/>
    <cellStyle name="Normal 2 3 2 2 2 3 5 2 4 2 2" xfId="30863" xr:uid="{00000000-0005-0000-0000-0000DB3A0000}"/>
    <cellStyle name="Normal 2 3 2 2 2 3 5 2 4 3" xfId="22717" xr:uid="{00000000-0005-0000-0000-0000DC3A0000}"/>
    <cellStyle name="Normal 2 3 2 2 2 3 5 2 5" xfId="9268" xr:uid="{00000000-0005-0000-0000-0000DD3A0000}"/>
    <cellStyle name="Normal 2 3 2 2 2 3 5 2 5 2" xfId="25564" xr:uid="{00000000-0005-0000-0000-0000DE3A0000}"/>
    <cellStyle name="Normal 2 3 2 2 2 3 5 2 6" xfId="17418" xr:uid="{00000000-0005-0000-0000-0000DF3A0000}"/>
    <cellStyle name="Normal 2 3 2 2 2 3 5 3" xfId="1827" xr:uid="{00000000-0005-0000-0000-0000E03A0000}"/>
    <cellStyle name="Normal 2 3 2 2 2 3 5 3 2" xfId="4417" xr:uid="{00000000-0005-0000-0000-0000E13A0000}"/>
    <cellStyle name="Normal 2 3 2 2 2 3 5 3 2 2" xfId="12563" xr:uid="{00000000-0005-0000-0000-0000E23A0000}"/>
    <cellStyle name="Normal 2 3 2 2 2 3 5 3 2 2 2" xfId="28859" xr:uid="{00000000-0005-0000-0000-0000E33A0000}"/>
    <cellStyle name="Normal 2 3 2 2 2 3 5 3 2 3" xfId="20713" xr:uid="{00000000-0005-0000-0000-0000E43A0000}"/>
    <cellStyle name="Normal 2 3 2 2 2 3 5 3 3" xfId="7126" xr:uid="{00000000-0005-0000-0000-0000E53A0000}"/>
    <cellStyle name="Normal 2 3 2 2 2 3 5 3 3 2" xfId="15272" xr:uid="{00000000-0005-0000-0000-0000E63A0000}"/>
    <cellStyle name="Normal 2 3 2 2 2 3 5 3 3 2 2" xfId="31568" xr:uid="{00000000-0005-0000-0000-0000E73A0000}"/>
    <cellStyle name="Normal 2 3 2 2 2 3 5 3 3 3" xfId="23422" xr:uid="{00000000-0005-0000-0000-0000E83A0000}"/>
    <cellStyle name="Normal 2 3 2 2 2 3 5 3 4" xfId="9973" xr:uid="{00000000-0005-0000-0000-0000E93A0000}"/>
    <cellStyle name="Normal 2 3 2 2 2 3 5 3 4 2" xfId="26269" xr:uid="{00000000-0005-0000-0000-0000EA3A0000}"/>
    <cellStyle name="Normal 2 3 2 2 2 3 5 3 5" xfId="18123" xr:uid="{00000000-0005-0000-0000-0000EB3A0000}"/>
    <cellStyle name="Normal 2 3 2 2 2 3 5 4" xfId="3199" xr:uid="{00000000-0005-0000-0000-0000EC3A0000}"/>
    <cellStyle name="Normal 2 3 2 2 2 3 5 4 2" xfId="11345" xr:uid="{00000000-0005-0000-0000-0000ED3A0000}"/>
    <cellStyle name="Normal 2 3 2 2 2 3 5 4 2 2" xfId="27641" xr:uid="{00000000-0005-0000-0000-0000EE3A0000}"/>
    <cellStyle name="Normal 2 3 2 2 2 3 5 4 3" xfId="19495" xr:uid="{00000000-0005-0000-0000-0000EF3A0000}"/>
    <cellStyle name="Normal 2 3 2 2 2 3 5 5" xfId="5716" xr:uid="{00000000-0005-0000-0000-0000F03A0000}"/>
    <cellStyle name="Normal 2 3 2 2 2 3 5 5 2" xfId="13862" xr:uid="{00000000-0005-0000-0000-0000F13A0000}"/>
    <cellStyle name="Normal 2 3 2 2 2 3 5 5 2 2" xfId="30158" xr:uid="{00000000-0005-0000-0000-0000F23A0000}"/>
    <cellStyle name="Normal 2 3 2 2 2 3 5 5 3" xfId="22012" xr:uid="{00000000-0005-0000-0000-0000F33A0000}"/>
    <cellStyle name="Normal 2 3 2 2 2 3 5 6" xfId="8563" xr:uid="{00000000-0005-0000-0000-0000F43A0000}"/>
    <cellStyle name="Normal 2 3 2 2 2 3 5 6 2" xfId="24859" xr:uid="{00000000-0005-0000-0000-0000F53A0000}"/>
    <cellStyle name="Normal 2 3 2 2 2 3 5 7" xfId="16713" xr:uid="{00000000-0005-0000-0000-0000F63A0000}"/>
    <cellStyle name="Normal 2 3 2 2 2 3 6" xfId="778" xr:uid="{00000000-0005-0000-0000-0000F73A0000}"/>
    <cellStyle name="Normal 2 3 2 2 2 3 6 2" xfId="2188" xr:uid="{00000000-0005-0000-0000-0000F83A0000}"/>
    <cellStyle name="Normal 2 3 2 2 2 3 6 2 2" xfId="4730" xr:uid="{00000000-0005-0000-0000-0000F93A0000}"/>
    <cellStyle name="Normal 2 3 2 2 2 3 6 2 2 2" xfId="12876" xr:uid="{00000000-0005-0000-0000-0000FA3A0000}"/>
    <cellStyle name="Normal 2 3 2 2 2 3 6 2 2 2 2" xfId="29172" xr:uid="{00000000-0005-0000-0000-0000FB3A0000}"/>
    <cellStyle name="Normal 2 3 2 2 2 3 6 2 2 3" xfId="21026" xr:uid="{00000000-0005-0000-0000-0000FC3A0000}"/>
    <cellStyle name="Normal 2 3 2 2 2 3 6 2 3" xfId="7487" xr:uid="{00000000-0005-0000-0000-0000FD3A0000}"/>
    <cellStyle name="Normal 2 3 2 2 2 3 6 2 3 2" xfId="15633" xr:uid="{00000000-0005-0000-0000-0000FE3A0000}"/>
    <cellStyle name="Normal 2 3 2 2 2 3 6 2 3 2 2" xfId="31929" xr:uid="{00000000-0005-0000-0000-0000FF3A0000}"/>
    <cellStyle name="Normal 2 3 2 2 2 3 6 2 3 3" xfId="23783" xr:uid="{00000000-0005-0000-0000-0000003B0000}"/>
    <cellStyle name="Normal 2 3 2 2 2 3 6 2 4" xfId="10334" xr:uid="{00000000-0005-0000-0000-0000013B0000}"/>
    <cellStyle name="Normal 2 3 2 2 2 3 6 2 4 2" xfId="26630" xr:uid="{00000000-0005-0000-0000-0000023B0000}"/>
    <cellStyle name="Normal 2 3 2 2 2 3 6 2 5" xfId="18484" xr:uid="{00000000-0005-0000-0000-0000033B0000}"/>
    <cellStyle name="Normal 2 3 2 2 2 3 6 3" xfId="3512" xr:uid="{00000000-0005-0000-0000-0000043B0000}"/>
    <cellStyle name="Normal 2 3 2 2 2 3 6 3 2" xfId="11658" xr:uid="{00000000-0005-0000-0000-0000053B0000}"/>
    <cellStyle name="Normal 2 3 2 2 2 3 6 3 2 2" xfId="27954" xr:uid="{00000000-0005-0000-0000-0000063B0000}"/>
    <cellStyle name="Normal 2 3 2 2 2 3 6 3 3" xfId="19808" xr:uid="{00000000-0005-0000-0000-0000073B0000}"/>
    <cellStyle name="Normal 2 3 2 2 2 3 6 4" xfId="6077" xr:uid="{00000000-0005-0000-0000-0000083B0000}"/>
    <cellStyle name="Normal 2 3 2 2 2 3 6 4 2" xfId="14223" xr:uid="{00000000-0005-0000-0000-0000093B0000}"/>
    <cellStyle name="Normal 2 3 2 2 2 3 6 4 2 2" xfId="30519" xr:uid="{00000000-0005-0000-0000-00000A3B0000}"/>
    <cellStyle name="Normal 2 3 2 2 2 3 6 4 3" xfId="22373" xr:uid="{00000000-0005-0000-0000-00000B3B0000}"/>
    <cellStyle name="Normal 2 3 2 2 2 3 6 5" xfId="8924" xr:uid="{00000000-0005-0000-0000-00000C3B0000}"/>
    <cellStyle name="Normal 2 3 2 2 2 3 6 5 2" xfId="25220" xr:uid="{00000000-0005-0000-0000-00000D3B0000}"/>
    <cellStyle name="Normal 2 3 2 2 2 3 6 6" xfId="17074" xr:uid="{00000000-0005-0000-0000-00000E3B0000}"/>
    <cellStyle name="Normal 2 3 2 2 2 3 7" xfId="1483" xr:uid="{00000000-0005-0000-0000-00000F3B0000}"/>
    <cellStyle name="Normal 2 3 2 2 2 3 7 2" xfId="4121" xr:uid="{00000000-0005-0000-0000-0000103B0000}"/>
    <cellStyle name="Normal 2 3 2 2 2 3 7 2 2" xfId="12267" xr:uid="{00000000-0005-0000-0000-0000113B0000}"/>
    <cellStyle name="Normal 2 3 2 2 2 3 7 2 2 2" xfId="28563" xr:uid="{00000000-0005-0000-0000-0000123B0000}"/>
    <cellStyle name="Normal 2 3 2 2 2 3 7 2 3" xfId="20417" xr:uid="{00000000-0005-0000-0000-0000133B0000}"/>
    <cellStyle name="Normal 2 3 2 2 2 3 7 3" xfId="6782" xr:uid="{00000000-0005-0000-0000-0000143B0000}"/>
    <cellStyle name="Normal 2 3 2 2 2 3 7 3 2" xfId="14928" xr:uid="{00000000-0005-0000-0000-0000153B0000}"/>
    <cellStyle name="Normal 2 3 2 2 2 3 7 3 2 2" xfId="31224" xr:uid="{00000000-0005-0000-0000-0000163B0000}"/>
    <cellStyle name="Normal 2 3 2 2 2 3 7 3 3" xfId="23078" xr:uid="{00000000-0005-0000-0000-0000173B0000}"/>
    <cellStyle name="Normal 2 3 2 2 2 3 7 4" xfId="9629" xr:uid="{00000000-0005-0000-0000-0000183B0000}"/>
    <cellStyle name="Normal 2 3 2 2 2 3 7 4 2" xfId="25925" xr:uid="{00000000-0005-0000-0000-0000193B0000}"/>
    <cellStyle name="Normal 2 3 2 2 2 3 7 5" xfId="17779" xr:uid="{00000000-0005-0000-0000-00001A3B0000}"/>
    <cellStyle name="Normal 2 3 2 2 2 3 8" xfId="2903" xr:uid="{00000000-0005-0000-0000-00001B3B0000}"/>
    <cellStyle name="Normal 2 3 2 2 2 3 8 2" xfId="11049" xr:uid="{00000000-0005-0000-0000-00001C3B0000}"/>
    <cellStyle name="Normal 2 3 2 2 2 3 8 2 2" xfId="27345" xr:uid="{00000000-0005-0000-0000-00001D3B0000}"/>
    <cellStyle name="Normal 2 3 2 2 2 3 8 3" xfId="19199" xr:uid="{00000000-0005-0000-0000-00001E3B0000}"/>
    <cellStyle name="Normal 2 3 2 2 2 3 9" xfId="5372" xr:uid="{00000000-0005-0000-0000-00001F3B0000}"/>
    <cellStyle name="Normal 2 3 2 2 2 3 9 2" xfId="13518" xr:uid="{00000000-0005-0000-0000-0000203B0000}"/>
    <cellStyle name="Normal 2 3 2 2 2 3 9 2 2" xfId="29814" xr:uid="{00000000-0005-0000-0000-0000213B0000}"/>
    <cellStyle name="Normal 2 3 2 2 2 3 9 3" xfId="21668" xr:uid="{00000000-0005-0000-0000-0000223B0000}"/>
    <cellStyle name="Normal 2 3 2 2 2 4" xfId="118" xr:uid="{00000000-0005-0000-0000-0000233B0000}"/>
    <cellStyle name="Normal 2 3 2 2 2 4 2" xfId="462" xr:uid="{00000000-0005-0000-0000-0000243B0000}"/>
    <cellStyle name="Normal 2 3 2 2 2 4 2 2" xfId="1168" xr:uid="{00000000-0005-0000-0000-0000253B0000}"/>
    <cellStyle name="Normal 2 3 2 2 2 4 2 2 2" xfId="2578" xr:uid="{00000000-0005-0000-0000-0000263B0000}"/>
    <cellStyle name="Normal 2 3 2 2 2 4 2 2 2 2" xfId="5064" xr:uid="{00000000-0005-0000-0000-0000273B0000}"/>
    <cellStyle name="Normal 2 3 2 2 2 4 2 2 2 2 2" xfId="13210" xr:uid="{00000000-0005-0000-0000-0000283B0000}"/>
    <cellStyle name="Normal 2 3 2 2 2 4 2 2 2 2 2 2" xfId="29506" xr:uid="{00000000-0005-0000-0000-0000293B0000}"/>
    <cellStyle name="Normal 2 3 2 2 2 4 2 2 2 2 3" xfId="21360" xr:uid="{00000000-0005-0000-0000-00002A3B0000}"/>
    <cellStyle name="Normal 2 3 2 2 2 4 2 2 2 3" xfId="7877" xr:uid="{00000000-0005-0000-0000-00002B3B0000}"/>
    <cellStyle name="Normal 2 3 2 2 2 4 2 2 2 3 2" xfId="16023" xr:uid="{00000000-0005-0000-0000-00002C3B0000}"/>
    <cellStyle name="Normal 2 3 2 2 2 4 2 2 2 3 2 2" xfId="32319" xr:uid="{00000000-0005-0000-0000-00002D3B0000}"/>
    <cellStyle name="Normal 2 3 2 2 2 4 2 2 2 3 3" xfId="24173" xr:uid="{00000000-0005-0000-0000-00002E3B0000}"/>
    <cellStyle name="Normal 2 3 2 2 2 4 2 2 2 4" xfId="10724" xr:uid="{00000000-0005-0000-0000-00002F3B0000}"/>
    <cellStyle name="Normal 2 3 2 2 2 4 2 2 2 4 2" xfId="27020" xr:uid="{00000000-0005-0000-0000-0000303B0000}"/>
    <cellStyle name="Normal 2 3 2 2 2 4 2 2 2 5" xfId="18874" xr:uid="{00000000-0005-0000-0000-0000313B0000}"/>
    <cellStyle name="Normal 2 3 2 2 2 4 2 2 3" xfId="3846" xr:uid="{00000000-0005-0000-0000-0000323B0000}"/>
    <cellStyle name="Normal 2 3 2 2 2 4 2 2 3 2" xfId="11992" xr:uid="{00000000-0005-0000-0000-0000333B0000}"/>
    <cellStyle name="Normal 2 3 2 2 2 4 2 2 3 2 2" xfId="28288" xr:uid="{00000000-0005-0000-0000-0000343B0000}"/>
    <cellStyle name="Normal 2 3 2 2 2 4 2 2 3 3" xfId="20142" xr:uid="{00000000-0005-0000-0000-0000353B0000}"/>
    <cellStyle name="Normal 2 3 2 2 2 4 2 2 4" xfId="6467" xr:uid="{00000000-0005-0000-0000-0000363B0000}"/>
    <cellStyle name="Normal 2 3 2 2 2 4 2 2 4 2" xfId="14613" xr:uid="{00000000-0005-0000-0000-0000373B0000}"/>
    <cellStyle name="Normal 2 3 2 2 2 4 2 2 4 2 2" xfId="30909" xr:uid="{00000000-0005-0000-0000-0000383B0000}"/>
    <cellStyle name="Normal 2 3 2 2 2 4 2 2 4 3" xfId="22763" xr:uid="{00000000-0005-0000-0000-0000393B0000}"/>
    <cellStyle name="Normal 2 3 2 2 2 4 2 2 5" xfId="9314" xr:uid="{00000000-0005-0000-0000-00003A3B0000}"/>
    <cellStyle name="Normal 2 3 2 2 2 4 2 2 5 2" xfId="25610" xr:uid="{00000000-0005-0000-0000-00003B3B0000}"/>
    <cellStyle name="Normal 2 3 2 2 2 4 2 2 6" xfId="17464" xr:uid="{00000000-0005-0000-0000-00003C3B0000}"/>
    <cellStyle name="Normal 2 3 2 2 2 4 2 3" xfId="1873" xr:uid="{00000000-0005-0000-0000-00003D3B0000}"/>
    <cellStyle name="Normal 2 3 2 2 2 4 2 3 2" xfId="4455" xr:uid="{00000000-0005-0000-0000-00003E3B0000}"/>
    <cellStyle name="Normal 2 3 2 2 2 4 2 3 2 2" xfId="12601" xr:uid="{00000000-0005-0000-0000-00003F3B0000}"/>
    <cellStyle name="Normal 2 3 2 2 2 4 2 3 2 2 2" xfId="28897" xr:uid="{00000000-0005-0000-0000-0000403B0000}"/>
    <cellStyle name="Normal 2 3 2 2 2 4 2 3 2 3" xfId="20751" xr:uid="{00000000-0005-0000-0000-0000413B0000}"/>
    <cellStyle name="Normal 2 3 2 2 2 4 2 3 3" xfId="7172" xr:uid="{00000000-0005-0000-0000-0000423B0000}"/>
    <cellStyle name="Normal 2 3 2 2 2 4 2 3 3 2" xfId="15318" xr:uid="{00000000-0005-0000-0000-0000433B0000}"/>
    <cellStyle name="Normal 2 3 2 2 2 4 2 3 3 2 2" xfId="31614" xr:uid="{00000000-0005-0000-0000-0000443B0000}"/>
    <cellStyle name="Normal 2 3 2 2 2 4 2 3 3 3" xfId="23468" xr:uid="{00000000-0005-0000-0000-0000453B0000}"/>
    <cellStyle name="Normal 2 3 2 2 2 4 2 3 4" xfId="10019" xr:uid="{00000000-0005-0000-0000-0000463B0000}"/>
    <cellStyle name="Normal 2 3 2 2 2 4 2 3 4 2" xfId="26315" xr:uid="{00000000-0005-0000-0000-0000473B0000}"/>
    <cellStyle name="Normal 2 3 2 2 2 4 2 3 5" xfId="18169" xr:uid="{00000000-0005-0000-0000-0000483B0000}"/>
    <cellStyle name="Normal 2 3 2 2 2 4 2 4" xfId="3237" xr:uid="{00000000-0005-0000-0000-0000493B0000}"/>
    <cellStyle name="Normal 2 3 2 2 2 4 2 4 2" xfId="11383" xr:uid="{00000000-0005-0000-0000-00004A3B0000}"/>
    <cellStyle name="Normal 2 3 2 2 2 4 2 4 2 2" xfId="27679" xr:uid="{00000000-0005-0000-0000-00004B3B0000}"/>
    <cellStyle name="Normal 2 3 2 2 2 4 2 4 3" xfId="19533" xr:uid="{00000000-0005-0000-0000-00004C3B0000}"/>
    <cellStyle name="Normal 2 3 2 2 2 4 2 5" xfId="5762" xr:uid="{00000000-0005-0000-0000-00004D3B0000}"/>
    <cellStyle name="Normal 2 3 2 2 2 4 2 5 2" xfId="13908" xr:uid="{00000000-0005-0000-0000-00004E3B0000}"/>
    <cellStyle name="Normal 2 3 2 2 2 4 2 5 2 2" xfId="30204" xr:uid="{00000000-0005-0000-0000-00004F3B0000}"/>
    <cellStyle name="Normal 2 3 2 2 2 4 2 5 3" xfId="22058" xr:uid="{00000000-0005-0000-0000-0000503B0000}"/>
    <cellStyle name="Normal 2 3 2 2 2 4 2 6" xfId="8609" xr:uid="{00000000-0005-0000-0000-0000513B0000}"/>
    <cellStyle name="Normal 2 3 2 2 2 4 2 6 2" xfId="24905" xr:uid="{00000000-0005-0000-0000-0000523B0000}"/>
    <cellStyle name="Normal 2 3 2 2 2 4 2 7" xfId="16759" xr:uid="{00000000-0005-0000-0000-0000533B0000}"/>
    <cellStyle name="Normal 2 3 2 2 2 4 3" xfId="824" xr:uid="{00000000-0005-0000-0000-0000543B0000}"/>
    <cellStyle name="Normal 2 3 2 2 2 4 3 2" xfId="2234" xr:uid="{00000000-0005-0000-0000-0000553B0000}"/>
    <cellStyle name="Normal 2 3 2 2 2 4 3 2 2" xfId="4768" xr:uid="{00000000-0005-0000-0000-0000563B0000}"/>
    <cellStyle name="Normal 2 3 2 2 2 4 3 2 2 2" xfId="12914" xr:uid="{00000000-0005-0000-0000-0000573B0000}"/>
    <cellStyle name="Normal 2 3 2 2 2 4 3 2 2 2 2" xfId="29210" xr:uid="{00000000-0005-0000-0000-0000583B0000}"/>
    <cellStyle name="Normal 2 3 2 2 2 4 3 2 2 3" xfId="21064" xr:uid="{00000000-0005-0000-0000-0000593B0000}"/>
    <cellStyle name="Normal 2 3 2 2 2 4 3 2 3" xfId="7533" xr:uid="{00000000-0005-0000-0000-00005A3B0000}"/>
    <cellStyle name="Normal 2 3 2 2 2 4 3 2 3 2" xfId="15679" xr:uid="{00000000-0005-0000-0000-00005B3B0000}"/>
    <cellStyle name="Normal 2 3 2 2 2 4 3 2 3 2 2" xfId="31975" xr:uid="{00000000-0005-0000-0000-00005C3B0000}"/>
    <cellStyle name="Normal 2 3 2 2 2 4 3 2 3 3" xfId="23829" xr:uid="{00000000-0005-0000-0000-00005D3B0000}"/>
    <cellStyle name="Normal 2 3 2 2 2 4 3 2 4" xfId="10380" xr:uid="{00000000-0005-0000-0000-00005E3B0000}"/>
    <cellStyle name="Normal 2 3 2 2 2 4 3 2 4 2" xfId="26676" xr:uid="{00000000-0005-0000-0000-00005F3B0000}"/>
    <cellStyle name="Normal 2 3 2 2 2 4 3 2 5" xfId="18530" xr:uid="{00000000-0005-0000-0000-0000603B0000}"/>
    <cellStyle name="Normal 2 3 2 2 2 4 3 3" xfId="3550" xr:uid="{00000000-0005-0000-0000-0000613B0000}"/>
    <cellStyle name="Normal 2 3 2 2 2 4 3 3 2" xfId="11696" xr:uid="{00000000-0005-0000-0000-0000623B0000}"/>
    <cellStyle name="Normal 2 3 2 2 2 4 3 3 2 2" xfId="27992" xr:uid="{00000000-0005-0000-0000-0000633B0000}"/>
    <cellStyle name="Normal 2 3 2 2 2 4 3 3 3" xfId="19846" xr:uid="{00000000-0005-0000-0000-0000643B0000}"/>
    <cellStyle name="Normal 2 3 2 2 2 4 3 4" xfId="6123" xr:uid="{00000000-0005-0000-0000-0000653B0000}"/>
    <cellStyle name="Normal 2 3 2 2 2 4 3 4 2" xfId="14269" xr:uid="{00000000-0005-0000-0000-0000663B0000}"/>
    <cellStyle name="Normal 2 3 2 2 2 4 3 4 2 2" xfId="30565" xr:uid="{00000000-0005-0000-0000-0000673B0000}"/>
    <cellStyle name="Normal 2 3 2 2 2 4 3 4 3" xfId="22419" xr:uid="{00000000-0005-0000-0000-0000683B0000}"/>
    <cellStyle name="Normal 2 3 2 2 2 4 3 5" xfId="8970" xr:uid="{00000000-0005-0000-0000-0000693B0000}"/>
    <cellStyle name="Normal 2 3 2 2 2 4 3 5 2" xfId="25266" xr:uid="{00000000-0005-0000-0000-00006A3B0000}"/>
    <cellStyle name="Normal 2 3 2 2 2 4 3 6" xfId="17120" xr:uid="{00000000-0005-0000-0000-00006B3B0000}"/>
    <cellStyle name="Normal 2 3 2 2 2 4 4" xfId="1529" xr:uid="{00000000-0005-0000-0000-00006C3B0000}"/>
    <cellStyle name="Normal 2 3 2 2 2 4 4 2" xfId="4159" xr:uid="{00000000-0005-0000-0000-00006D3B0000}"/>
    <cellStyle name="Normal 2 3 2 2 2 4 4 2 2" xfId="12305" xr:uid="{00000000-0005-0000-0000-00006E3B0000}"/>
    <cellStyle name="Normal 2 3 2 2 2 4 4 2 2 2" xfId="28601" xr:uid="{00000000-0005-0000-0000-00006F3B0000}"/>
    <cellStyle name="Normal 2 3 2 2 2 4 4 2 3" xfId="20455" xr:uid="{00000000-0005-0000-0000-0000703B0000}"/>
    <cellStyle name="Normal 2 3 2 2 2 4 4 3" xfId="6828" xr:uid="{00000000-0005-0000-0000-0000713B0000}"/>
    <cellStyle name="Normal 2 3 2 2 2 4 4 3 2" xfId="14974" xr:uid="{00000000-0005-0000-0000-0000723B0000}"/>
    <cellStyle name="Normal 2 3 2 2 2 4 4 3 2 2" xfId="31270" xr:uid="{00000000-0005-0000-0000-0000733B0000}"/>
    <cellStyle name="Normal 2 3 2 2 2 4 4 3 3" xfId="23124" xr:uid="{00000000-0005-0000-0000-0000743B0000}"/>
    <cellStyle name="Normal 2 3 2 2 2 4 4 4" xfId="9675" xr:uid="{00000000-0005-0000-0000-0000753B0000}"/>
    <cellStyle name="Normal 2 3 2 2 2 4 4 4 2" xfId="25971" xr:uid="{00000000-0005-0000-0000-0000763B0000}"/>
    <cellStyle name="Normal 2 3 2 2 2 4 4 5" xfId="17825" xr:uid="{00000000-0005-0000-0000-0000773B0000}"/>
    <cellStyle name="Normal 2 3 2 2 2 4 5" xfId="2941" xr:uid="{00000000-0005-0000-0000-0000783B0000}"/>
    <cellStyle name="Normal 2 3 2 2 2 4 5 2" xfId="11087" xr:uid="{00000000-0005-0000-0000-0000793B0000}"/>
    <cellStyle name="Normal 2 3 2 2 2 4 5 2 2" xfId="27383" xr:uid="{00000000-0005-0000-0000-00007A3B0000}"/>
    <cellStyle name="Normal 2 3 2 2 2 4 5 3" xfId="19237" xr:uid="{00000000-0005-0000-0000-00007B3B0000}"/>
    <cellStyle name="Normal 2 3 2 2 2 4 6" xfId="5418" xr:uid="{00000000-0005-0000-0000-00007C3B0000}"/>
    <cellStyle name="Normal 2 3 2 2 2 4 6 2" xfId="13564" xr:uid="{00000000-0005-0000-0000-00007D3B0000}"/>
    <cellStyle name="Normal 2 3 2 2 2 4 6 2 2" xfId="29860" xr:uid="{00000000-0005-0000-0000-00007E3B0000}"/>
    <cellStyle name="Normal 2 3 2 2 2 4 6 3" xfId="21714" xr:uid="{00000000-0005-0000-0000-00007F3B0000}"/>
    <cellStyle name="Normal 2 3 2 2 2 4 7" xfId="8265" xr:uid="{00000000-0005-0000-0000-0000803B0000}"/>
    <cellStyle name="Normal 2 3 2 2 2 4 7 2" xfId="24561" xr:uid="{00000000-0005-0000-0000-0000813B0000}"/>
    <cellStyle name="Normal 2 3 2 2 2 4 8" xfId="16415" xr:uid="{00000000-0005-0000-0000-0000823B0000}"/>
    <cellStyle name="Normal 2 3 2 2 2 5" xfId="204" xr:uid="{00000000-0005-0000-0000-0000833B0000}"/>
    <cellStyle name="Normal 2 3 2 2 2 5 2" xfId="548" xr:uid="{00000000-0005-0000-0000-0000843B0000}"/>
    <cellStyle name="Normal 2 3 2 2 2 5 2 2" xfId="1254" xr:uid="{00000000-0005-0000-0000-0000853B0000}"/>
    <cellStyle name="Normal 2 3 2 2 2 5 2 2 2" xfId="2664" xr:uid="{00000000-0005-0000-0000-0000863B0000}"/>
    <cellStyle name="Normal 2 3 2 2 2 5 2 2 2 2" xfId="5138" xr:uid="{00000000-0005-0000-0000-0000873B0000}"/>
    <cellStyle name="Normal 2 3 2 2 2 5 2 2 2 2 2" xfId="13284" xr:uid="{00000000-0005-0000-0000-0000883B0000}"/>
    <cellStyle name="Normal 2 3 2 2 2 5 2 2 2 2 2 2" xfId="29580" xr:uid="{00000000-0005-0000-0000-0000893B0000}"/>
    <cellStyle name="Normal 2 3 2 2 2 5 2 2 2 2 3" xfId="21434" xr:uid="{00000000-0005-0000-0000-00008A3B0000}"/>
    <cellStyle name="Normal 2 3 2 2 2 5 2 2 2 3" xfId="7963" xr:uid="{00000000-0005-0000-0000-00008B3B0000}"/>
    <cellStyle name="Normal 2 3 2 2 2 5 2 2 2 3 2" xfId="16109" xr:uid="{00000000-0005-0000-0000-00008C3B0000}"/>
    <cellStyle name="Normal 2 3 2 2 2 5 2 2 2 3 2 2" xfId="32405" xr:uid="{00000000-0005-0000-0000-00008D3B0000}"/>
    <cellStyle name="Normal 2 3 2 2 2 5 2 2 2 3 3" xfId="24259" xr:uid="{00000000-0005-0000-0000-00008E3B0000}"/>
    <cellStyle name="Normal 2 3 2 2 2 5 2 2 2 4" xfId="10810" xr:uid="{00000000-0005-0000-0000-00008F3B0000}"/>
    <cellStyle name="Normal 2 3 2 2 2 5 2 2 2 4 2" xfId="27106" xr:uid="{00000000-0005-0000-0000-0000903B0000}"/>
    <cellStyle name="Normal 2 3 2 2 2 5 2 2 2 5" xfId="18960" xr:uid="{00000000-0005-0000-0000-0000913B0000}"/>
    <cellStyle name="Normal 2 3 2 2 2 5 2 2 3" xfId="3920" xr:uid="{00000000-0005-0000-0000-0000923B0000}"/>
    <cellStyle name="Normal 2 3 2 2 2 5 2 2 3 2" xfId="12066" xr:uid="{00000000-0005-0000-0000-0000933B0000}"/>
    <cellStyle name="Normal 2 3 2 2 2 5 2 2 3 2 2" xfId="28362" xr:uid="{00000000-0005-0000-0000-0000943B0000}"/>
    <cellStyle name="Normal 2 3 2 2 2 5 2 2 3 3" xfId="20216" xr:uid="{00000000-0005-0000-0000-0000953B0000}"/>
    <cellStyle name="Normal 2 3 2 2 2 5 2 2 4" xfId="6553" xr:uid="{00000000-0005-0000-0000-0000963B0000}"/>
    <cellStyle name="Normal 2 3 2 2 2 5 2 2 4 2" xfId="14699" xr:uid="{00000000-0005-0000-0000-0000973B0000}"/>
    <cellStyle name="Normal 2 3 2 2 2 5 2 2 4 2 2" xfId="30995" xr:uid="{00000000-0005-0000-0000-0000983B0000}"/>
    <cellStyle name="Normal 2 3 2 2 2 5 2 2 4 3" xfId="22849" xr:uid="{00000000-0005-0000-0000-0000993B0000}"/>
    <cellStyle name="Normal 2 3 2 2 2 5 2 2 5" xfId="9400" xr:uid="{00000000-0005-0000-0000-00009A3B0000}"/>
    <cellStyle name="Normal 2 3 2 2 2 5 2 2 5 2" xfId="25696" xr:uid="{00000000-0005-0000-0000-00009B3B0000}"/>
    <cellStyle name="Normal 2 3 2 2 2 5 2 2 6" xfId="17550" xr:uid="{00000000-0005-0000-0000-00009C3B0000}"/>
    <cellStyle name="Normal 2 3 2 2 2 5 2 3" xfId="1959" xr:uid="{00000000-0005-0000-0000-00009D3B0000}"/>
    <cellStyle name="Normal 2 3 2 2 2 5 2 3 2" xfId="4529" xr:uid="{00000000-0005-0000-0000-00009E3B0000}"/>
    <cellStyle name="Normal 2 3 2 2 2 5 2 3 2 2" xfId="12675" xr:uid="{00000000-0005-0000-0000-00009F3B0000}"/>
    <cellStyle name="Normal 2 3 2 2 2 5 2 3 2 2 2" xfId="28971" xr:uid="{00000000-0005-0000-0000-0000A03B0000}"/>
    <cellStyle name="Normal 2 3 2 2 2 5 2 3 2 3" xfId="20825" xr:uid="{00000000-0005-0000-0000-0000A13B0000}"/>
    <cellStyle name="Normal 2 3 2 2 2 5 2 3 3" xfId="7258" xr:uid="{00000000-0005-0000-0000-0000A23B0000}"/>
    <cellStyle name="Normal 2 3 2 2 2 5 2 3 3 2" xfId="15404" xr:uid="{00000000-0005-0000-0000-0000A33B0000}"/>
    <cellStyle name="Normal 2 3 2 2 2 5 2 3 3 2 2" xfId="31700" xr:uid="{00000000-0005-0000-0000-0000A43B0000}"/>
    <cellStyle name="Normal 2 3 2 2 2 5 2 3 3 3" xfId="23554" xr:uid="{00000000-0005-0000-0000-0000A53B0000}"/>
    <cellStyle name="Normal 2 3 2 2 2 5 2 3 4" xfId="10105" xr:uid="{00000000-0005-0000-0000-0000A63B0000}"/>
    <cellStyle name="Normal 2 3 2 2 2 5 2 3 4 2" xfId="26401" xr:uid="{00000000-0005-0000-0000-0000A73B0000}"/>
    <cellStyle name="Normal 2 3 2 2 2 5 2 3 5" xfId="18255" xr:uid="{00000000-0005-0000-0000-0000A83B0000}"/>
    <cellStyle name="Normal 2 3 2 2 2 5 2 4" xfId="3311" xr:uid="{00000000-0005-0000-0000-0000A93B0000}"/>
    <cellStyle name="Normal 2 3 2 2 2 5 2 4 2" xfId="11457" xr:uid="{00000000-0005-0000-0000-0000AA3B0000}"/>
    <cellStyle name="Normal 2 3 2 2 2 5 2 4 2 2" xfId="27753" xr:uid="{00000000-0005-0000-0000-0000AB3B0000}"/>
    <cellStyle name="Normal 2 3 2 2 2 5 2 4 3" xfId="19607" xr:uid="{00000000-0005-0000-0000-0000AC3B0000}"/>
    <cellStyle name="Normal 2 3 2 2 2 5 2 5" xfId="5848" xr:uid="{00000000-0005-0000-0000-0000AD3B0000}"/>
    <cellStyle name="Normal 2 3 2 2 2 5 2 5 2" xfId="13994" xr:uid="{00000000-0005-0000-0000-0000AE3B0000}"/>
    <cellStyle name="Normal 2 3 2 2 2 5 2 5 2 2" xfId="30290" xr:uid="{00000000-0005-0000-0000-0000AF3B0000}"/>
    <cellStyle name="Normal 2 3 2 2 2 5 2 5 3" xfId="22144" xr:uid="{00000000-0005-0000-0000-0000B03B0000}"/>
    <cellStyle name="Normal 2 3 2 2 2 5 2 6" xfId="8695" xr:uid="{00000000-0005-0000-0000-0000B13B0000}"/>
    <cellStyle name="Normal 2 3 2 2 2 5 2 6 2" xfId="24991" xr:uid="{00000000-0005-0000-0000-0000B23B0000}"/>
    <cellStyle name="Normal 2 3 2 2 2 5 2 7" xfId="16845" xr:uid="{00000000-0005-0000-0000-0000B33B0000}"/>
    <cellStyle name="Normal 2 3 2 2 2 5 3" xfId="910" xr:uid="{00000000-0005-0000-0000-0000B43B0000}"/>
    <cellStyle name="Normal 2 3 2 2 2 5 3 2" xfId="2320" xr:uid="{00000000-0005-0000-0000-0000B53B0000}"/>
    <cellStyle name="Normal 2 3 2 2 2 5 3 2 2" xfId="4842" xr:uid="{00000000-0005-0000-0000-0000B63B0000}"/>
    <cellStyle name="Normal 2 3 2 2 2 5 3 2 2 2" xfId="12988" xr:uid="{00000000-0005-0000-0000-0000B73B0000}"/>
    <cellStyle name="Normal 2 3 2 2 2 5 3 2 2 2 2" xfId="29284" xr:uid="{00000000-0005-0000-0000-0000B83B0000}"/>
    <cellStyle name="Normal 2 3 2 2 2 5 3 2 2 3" xfId="21138" xr:uid="{00000000-0005-0000-0000-0000B93B0000}"/>
    <cellStyle name="Normal 2 3 2 2 2 5 3 2 3" xfId="7619" xr:uid="{00000000-0005-0000-0000-0000BA3B0000}"/>
    <cellStyle name="Normal 2 3 2 2 2 5 3 2 3 2" xfId="15765" xr:uid="{00000000-0005-0000-0000-0000BB3B0000}"/>
    <cellStyle name="Normal 2 3 2 2 2 5 3 2 3 2 2" xfId="32061" xr:uid="{00000000-0005-0000-0000-0000BC3B0000}"/>
    <cellStyle name="Normal 2 3 2 2 2 5 3 2 3 3" xfId="23915" xr:uid="{00000000-0005-0000-0000-0000BD3B0000}"/>
    <cellStyle name="Normal 2 3 2 2 2 5 3 2 4" xfId="10466" xr:uid="{00000000-0005-0000-0000-0000BE3B0000}"/>
    <cellStyle name="Normal 2 3 2 2 2 5 3 2 4 2" xfId="26762" xr:uid="{00000000-0005-0000-0000-0000BF3B0000}"/>
    <cellStyle name="Normal 2 3 2 2 2 5 3 2 5" xfId="18616" xr:uid="{00000000-0005-0000-0000-0000C03B0000}"/>
    <cellStyle name="Normal 2 3 2 2 2 5 3 3" xfId="3624" xr:uid="{00000000-0005-0000-0000-0000C13B0000}"/>
    <cellStyle name="Normal 2 3 2 2 2 5 3 3 2" xfId="11770" xr:uid="{00000000-0005-0000-0000-0000C23B0000}"/>
    <cellStyle name="Normal 2 3 2 2 2 5 3 3 2 2" xfId="28066" xr:uid="{00000000-0005-0000-0000-0000C33B0000}"/>
    <cellStyle name="Normal 2 3 2 2 2 5 3 3 3" xfId="19920" xr:uid="{00000000-0005-0000-0000-0000C43B0000}"/>
    <cellStyle name="Normal 2 3 2 2 2 5 3 4" xfId="6209" xr:uid="{00000000-0005-0000-0000-0000C53B0000}"/>
    <cellStyle name="Normal 2 3 2 2 2 5 3 4 2" xfId="14355" xr:uid="{00000000-0005-0000-0000-0000C63B0000}"/>
    <cellStyle name="Normal 2 3 2 2 2 5 3 4 2 2" xfId="30651" xr:uid="{00000000-0005-0000-0000-0000C73B0000}"/>
    <cellStyle name="Normal 2 3 2 2 2 5 3 4 3" xfId="22505" xr:uid="{00000000-0005-0000-0000-0000C83B0000}"/>
    <cellStyle name="Normal 2 3 2 2 2 5 3 5" xfId="9056" xr:uid="{00000000-0005-0000-0000-0000C93B0000}"/>
    <cellStyle name="Normal 2 3 2 2 2 5 3 5 2" xfId="25352" xr:uid="{00000000-0005-0000-0000-0000CA3B0000}"/>
    <cellStyle name="Normal 2 3 2 2 2 5 3 6" xfId="17206" xr:uid="{00000000-0005-0000-0000-0000CB3B0000}"/>
    <cellStyle name="Normal 2 3 2 2 2 5 4" xfId="1615" xr:uid="{00000000-0005-0000-0000-0000CC3B0000}"/>
    <cellStyle name="Normal 2 3 2 2 2 5 4 2" xfId="4233" xr:uid="{00000000-0005-0000-0000-0000CD3B0000}"/>
    <cellStyle name="Normal 2 3 2 2 2 5 4 2 2" xfId="12379" xr:uid="{00000000-0005-0000-0000-0000CE3B0000}"/>
    <cellStyle name="Normal 2 3 2 2 2 5 4 2 2 2" xfId="28675" xr:uid="{00000000-0005-0000-0000-0000CF3B0000}"/>
    <cellStyle name="Normal 2 3 2 2 2 5 4 2 3" xfId="20529" xr:uid="{00000000-0005-0000-0000-0000D03B0000}"/>
    <cellStyle name="Normal 2 3 2 2 2 5 4 3" xfId="6914" xr:uid="{00000000-0005-0000-0000-0000D13B0000}"/>
    <cellStyle name="Normal 2 3 2 2 2 5 4 3 2" xfId="15060" xr:uid="{00000000-0005-0000-0000-0000D23B0000}"/>
    <cellStyle name="Normal 2 3 2 2 2 5 4 3 2 2" xfId="31356" xr:uid="{00000000-0005-0000-0000-0000D33B0000}"/>
    <cellStyle name="Normal 2 3 2 2 2 5 4 3 3" xfId="23210" xr:uid="{00000000-0005-0000-0000-0000D43B0000}"/>
    <cellStyle name="Normal 2 3 2 2 2 5 4 4" xfId="9761" xr:uid="{00000000-0005-0000-0000-0000D53B0000}"/>
    <cellStyle name="Normal 2 3 2 2 2 5 4 4 2" xfId="26057" xr:uid="{00000000-0005-0000-0000-0000D63B0000}"/>
    <cellStyle name="Normal 2 3 2 2 2 5 4 5" xfId="17911" xr:uid="{00000000-0005-0000-0000-0000D73B0000}"/>
    <cellStyle name="Normal 2 3 2 2 2 5 5" xfId="3015" xr:uid="{00000000-0005-0000-0000-0000D83B0000}"/>
    <cellStyle name="Normal 2 3 2 2 2 5 5 2" xfId="11161" xr:uid="{00000000-0005-0000-0000-0000D93B0000}"/>
    <cellStyle name="Normal 2 3 2 2 2 5 5 2 2" xfId="27457" xr:uid="{00000000-0005-0000-0000-0000DA3B0000}"/>
    <cellStyle name="Normal 2 3 2 2 2 5 5 3" xfId="19311" xr:uid="{00000000-0005-0000-0000-0000DB3B0000}"/>
    <cellStyle name="Normal 2 3 2 2 2 5 6" xfId="5504" xr:uid="{00000000-0005-0000-0000-0000DC3B0000}"/>
    <cellStyle name="Normal 2 3 2 2 2 5 6 2" xfId="13650" xr:uid="{00000000-0005-0000-0000-0000DD3B0000}"/>
    <cellStyle name="Normal 2 3 2 2 2 5 6 2 2" xfId="29946" xr:uid="{00000000-0005-0000-0000-0000DE3B0000}"/>
    <cellStyle name="Normal 2 3 2 2 2 5 6 3" xfId="21800" xr:uid="{00000000-0005-0000-0000-0000DF3B0000}"/>
    <cellStyle name="Normal 2 3 2 2 2 5 7" xfId="8351" xr:uid="{00000000-0005-0000-0000-0000E03B0000}"/>
    <cellStyle name="Normal 2 3 2 2 2 5 7 2" xfId="24647" xr:uid="{00000000-0005-0000-0000-0000E13B0000}"/>
    <cellStyle name="Normal 2 3 2 2 2 5 8" xfId="16501" xr:uid="{00000000-0005-0000-0000-0000E23B0000}"/>
    <cellStyle name="Normal 2 3 2 2 2 6" xfId="282" xr:uid="{00000000-0005-0000-0000-0000E33B0000}"/>
    <cellStyle name="Normal 2 3 2 2 2 6 2" xfId="626" xr:uid="{00000000-0005-0000-0000-0000E43B0000}"/>
    <cellStyle name="Normal 2 3 2 2 2 6 2 2" xfId="1332" xr:uid="{00000000-0005-0000-0000-0000E53B0000}"/>
    <cellStyle name="Normal 2 3 2 2 2 6 2 2 2" xfId="2742" xr:uid="{00000000-0005-0000-0000-0000E63B0000}"/>
    <cellStyle name="Normal 2 3 2 2 2 6 2 2 2 2" xfId="5212" xr:uid="{00000000-0005-0000-0000-0000E73B0000}"/>
    <cellStyle name="Normal 2 3 2 2 2 6 2 2 2 2 2" xfId="13358" xr:uid="{00000000-0005-0000-0000-0000E83B0000}"/>
    <cellStyle name="Normal 2 3 2 2 2 6 2 2 2 2 2 2" xfId="29654" xr:uid="{00000000-0005-0000-0000-0000E93B0000}"/>
    <cellStyle name="Normal 2 3 2 2 2 6 2 2 2 2 3" xfId="21508" xr:uid="{00000000-0005-0000-0000-0000EA3B0000}"/>
    <cellStyle name="Normal 2 3 2 2 2 6 2 2 2 3" xfId="8041" xr:uid="{00000000-0005-0000-0000-0000EB3B0000}"/>
    <cellStyle name="Normal 2 3 2 2 2 6 2 2 2 3 2" xfId="16187" xr:uid="{00000000-0005-0000-0000-0000EC3B0000}"/>
    <cellStyle name="Normal 2 3 2 2 2 6 2 2 2 3 2 2" xfId="32483" xr:uid="{00000000-0005-0000-0000-0000ED3B0000}"/>
    <cellStyle name="Normal 2 3 2 2 2 6 2 2 2 3 3" xfId="24337" xr:uid="{00000000-0005-0000-0000-0000EE3B0000}"/>
    <cellStyle name="Normal 2 3 2 2 2 6 2 2 2 4" xfId="10888" xr:uid="{00000000-0005-0000-0000-0000EF3B0000}"/>
    <cellStyle name="Normal 2 3 2 2 2 6 2 2 2 4 2" xfId="27184" xr:uid="{00000000-0005-0000-0000-0000F03B0000}"/>
    <cellStyle name="Normal 2 3 2 2 2 6 2 2 2 5" xfId="19038" xr:uid="{00000000-0005-0000-0000-0000F13B0000}"/>
    <cellStyle name="Normal 2 3 2 2 2 6 2 2 3" xfId="3994" xr:uid="{00000000-0005-0000-0000-0000F23B0000}"/>
    <cellStyle name="Normal 2 3 2 2 2 6 2 2 3 2" xfId="12140" xr:uid="{00000000-0005-0000-0000-0000F33B0000}"/>
    <cellStyle name="Normal 2 3 2 2 2 6 2 2 3 2 2" xfId="28436" xr:uid="{00000000-0005-0000-0000-0000F43B0000}"/>
    <cellStyle name="Normal 2 3 2 2 2 6 2 2 3 3" xfId="20290" xr:uid="{00000000-0005-0000-0000-0000F53B0000}"/>
    <cellStyle name="Normal 2 3 2 2 2 6 2 2 4" xfId="6631" xr:uid="{00000000-0005-0000-0000-0000F63B0000}"/>
    <cellStyle name="Normal 2 3 2 2 2 6 2 2 4 2" xfId="14777" xr:uid="{00000000-0005-0000-0000-0000F73B0000}"/>
    <cellStyle name="Normal 2 3 2 2 2 6 2 2 4 2 2" xfId="31073" xr:uid="{00000000-0005-0000-0000-0000F83B0000}"/>
    <cellStyle name="Normal 2 3 2 2 2 6 2 2 4 3" xfId="22927" xr:uid="{00000000-0005-0000-0000-0000F93B0000}"/>
    <cellStyle name="Normal 2 3 2 2 2 6 2 2 5" xfId="9478" xr:uid="{00000000-0005-0000-0000-0000FA3B0000}"/>
    <cellStyle name="Normal 2 3 2 2 2 6 2 2 5 2" xfId="25774" xr:uid="{00000000-0005-0000-0000-0000FB3B0000}"/>
    <cellStyle name="Normal 2 3 2 2 2 6 2 2 6" xfId="17628" xr:uid="{00000000-0005-0000-0000-0000FC3B0000}"/>
    <cellStyle name="Normal 2 3 2 2 2 6 2 3" xfId="2037" xr:uid="{00000000-0005-0000-0000-0000FD3B0000}"/>
    <cellStyle name="Normal 2 3 2 2 2 6 2 3 2" xfId="4603" xr:uid="{00000000-0005-0000-0000-0000FE3B0000}"/>
    <cellStyle name="Normal 2 3 2 2 2 6 2 3 2 2" xfId="12749" xr:uid="{00000000-0005-0000-0000-0000FF3B0000}"/>
    <cellStyle name="Normal 2 3 2 2 2 6 2 3 2 2 2" xfId="29045" xr:uid="{00000000-0005-0000-0000-0000003C0000}"/>
    <cellStyle name="Normal 2 3 2 2 2 6 2 3 2 3" xfId="20899" xr:uid="{00000000-0005-0000-0000-0000013C0000}"/>
    <cellStyle name="Normal 2 3 2 2 2 6 2 3 3" xfId="7336" xr:uid="{00000000-0005-0000-0000-0000023C0000}"/>
    <cellStyle name="Normal 2 3 2 2 2 6 2 3 3 2" xfId="15482" xr:uid="{00000000-0005-0000-0000-0000033C0000}"/>
    <cellStyle name="Normal 2 3 2 2 2 6 2 3 3 2 2" xfId="31778" xr:uid="{00000000-0005-0000-0000-0000043C0000}"/>
    <cellStyle name="Normal 2 3 2 2 2 6 2 3 3 3" xfId="23632" xr:uid="{00000000-0005-0000-0000-0000053C0000}"/>
    <cellStyle name="Normal 2 3 2 2 2 6 2 3 4" xfId="10183" xr:uid="{00000000-0005-0000-0000-0000063C0000}"/>
    <cellStyle name="Normal 2 3 2 2 2 6 2 3 4 2" xfId="26479" xr:uid="{00000000-0005-0000-0000-0000073C0000}"/>
    <cellStyle name="Normal 2 3 2 2 2 6 2 3 5" xfId="18333" xr:uid="{00000000-0005-0000-0000-0000083C0000}"/>
    <cellStyle name="Normal 2 3 2 2 2 6 2 4" xfId="3385" xr:uid="{00000000-0005-0000-0000-0000093C0000}"/>
    <cellStyle name="Normal 2 3 2 2 2 6 2 4 2" xfId="11531" xr:uid="{00000000-0005-0000-0000-00000A3C0000}"/>
    <cellStyle name="Normal 2 3 2 2 2 6 2 4 2 2" xfId="27827" xr:uid="{00000000-0005-0000-0000-00000B3C0000}"/>
    <cellStyle name="Normal 2 3 2 2 2 6 2 4 3" xfId="19681" xr:uid="{00000000-0005-0000-0000-00000C3C0000}"/>
    <cellStyle name="Normal 2 3 2 2 2 6 2 5" xfId="5926" xr:uid="{00000000-0005-0000-0000-00000D3C0000}"/>
    <cellStyle name="Normal 2 3 2 2 2 6 2 5 2" xfId="14072" xr:uid="{00000000-0005-0000-0000-00000E3C0000}"/>
    <cellStyle name="Normal 2 3 2 2 2 6 2 5 2 2" xfId="30368" xr:uid="{00000000-0005-0000-0000-00000F3C0000}"/>
    <cellStyle name="Normal 2 3 2 2 2 6 2 5 3" xfId="22222" xr:uid="{00000000-0005-0000-0000-0000103C0000}"/>
    <cellStyle name="Normal 2 3 2 2 2 6 2 6" xfId="8773" xr:uid="{00000000-0005-0000-0000-0000113C0000}"/>
    <cellStyle name="Normal 2 3 2 2 2 6 2 6 2" xfId="25069" xr:uid="{00000000-0005-0000-0000-0000123C0000}"/>
    <cellStyle name="Normal 2 3 2 2 2 6 2 7" xfId="16923" xr:uid="{00000000-0005-0000-0000-0000133C0000}"/>
    <cellStyle name="Normal 2 3 2 2 2 6 3" xfId="988" xr:uid="{00000000-0005-0000-0000-0000143C0000}"/>
    <cellStyle name="Normal 2 3 2 2 2 6 3 2" xfId="2398" xr:uid="{00000000-0005-0000-0000-0000153C0000}"/>
    <cellStyle name="Normal 2 3 2 2 2 6 3 2 2" xfId="4916" xr:uid="{00000000-0005-0000-0000-0000163C0000}"/>
    <cellStyle name="Normal 2 3 2 2 2 6 3 2 2 2" xfId="13062" xr:uid="{00000000-0005-0000-0000-0000173C0000}"/>
    <cellStyle name="Normal 2 3 2 2 2 6 3 2 2 2 2" xfId="29358" xr:uid="{00000000-0005-0000-0000-0000183C0000}"/>
    <cellStyle name="Normal 2 3 2 2 2 6 3 2 2 3" xfId="21212" xr:uid="{00000000-0005-0000-0000-0000193C0000}"/>
    <cellStyle name="Normal 2 3 2 2 2 6 3 2 3" xfId="7697" xr:uid="{00000000-0005-0000-0000-00001A3C0000}"/>
    <cellStyle name="Normal 2 3 2 2 2 6 3 2 3 2" xfId="15843" xr:uid="{00000000-0005-0000-0000-00001B3C0000}"/>
    <cellStyle name="Normal 2 3 2 2 2 6 3 2 3 2 2" xfId="32139" xr:uid="{00000000-0005-0000-0000-00001C3C0000}"/>
    <cellStyle name="Normal 2 3 2 2 2 6 3 2 3 3" xfId="23993" xr:uid="{00000000-0005-0000-0000-00001D3C0000}"/>
    <cellStyle name="Normal 2 3 2 2 2 6 3 2 4" xfId="10544" xr:uid="{00000000-0005-0000-0000-00001E3C0000}"/>
    <cellStyle name="Normal 2 3 2 2 2 6 3 2 4 2" xfId="26840" xr:uid="{00000000-0005-0000-0000-00001F3C0000}"/>
    <cellStyle name="Normal 2 3 2 2 2 6 3 2 5" xfId="18694" xr:uid="{00000000-0005-0000-0000-0000203C0000}"/>
    <cellStyle name="Normal 2 3 2 2 2 6 3 3" xfId="3698" xr:uid="{00000000-0005-0000-0000-0000213C0000}"/>
    <cellStyle name="Normal 2 3 2 2 2 6 3 3 2" xfId="11844" xr:uid="{00000000-0005-0000-0000-0000223C0000}"/>
    <cellStyle name="Normal 2 3 2 2 2 6 3 3 2 2" xfId="28140" xr:uid="{00000000-0005-0000-0000-0000233C0000}"/>
    <cellStyle name="Normal 2 3 2 2 2 6 3 3 3" xfId="19994" xr:uid="{00000000-0005-0000-0000-0000243C0000}"/>
    <cellStyle name="Normal 2 3 2 2 2 6 3 4" xfId="6287" xr:uid="{00000000-0005-0000-0000-0000253C0000}"/>
    <cellStyle name="Normal 2 3 2 2 2 6 3 4 2" xfId="14433" xr:uid="{00000000-0005-0000-0000-0000263C0000}"/>
    <cellStyle name="Normal 2 3 2 2 2 6 3 4 2 2" xfId="30729" xr:uid="{00000000-0005-0000-0000-0000273C0000}"/>
    <cellStyle name="Normal 2 3 2 2 2 6 3 4 3" xfId="22583" xr:uid="{00000000-0005-0000-0000-0000283C0000}"/>
    <cellStyle name="Normal 2 3 2 2 2 6 3 5" xfId="9134" xr:uid="{00000000-0005-0000-0000-0000293C0000}"/>
    <cellStyle name="Normal 2 3 2 2 2 6 3 5 2" xfId="25430" xr:uid="{00000000-0005-0000-0000-00002A3C0000}"/>
    <cellStyle name="Normal 2 3 2 2 2 6 3 6" xfId="17284" xr:uid="{00000000-0005-0000-0000-00002B3C0000}"/>
    <cellStyle name="Normal 2 3 2 2 2 6 4" xfId="1693" xr:uid="{00000000-0005-0000-0000-00002C3C0000}"/>
    <cellStyle name="Normal 2 3 2 2 2 6 4 2" xfId="4307" xr:uid="{00000000-0005-0000-0000-00002D3C0000}"/>
    <cellStyle name="Normal 2 3 2 2 2 6 4 2 2" xfId="12453" xr:uid="{00000000-0005-0000-0000-00002E3C0000}"/>
    <cellStyle name="Normal 2 3 2 2 2 6 4 2 2 2" xfId="28749" xr:uid="{00000000-0005-0000-0000-00002F3C0000}"/>
    <cellStyle name="Normal 2 3 2 2 2 6 4 2 3" xfId="20603" xr:uid="{00000000-0005-0000-0000-0000303C0000}"/>
    <cellStyle name="Normal 2 3 2 2 2 6 4 3" xfId="6992" xr:uid="{00000000-0005-0000-0000-0000313C0000}"/>
    <cellStyle name="Normal 2 3 2 2 2 6 4 3 2" xfId="15138" xr:uid="{00000000-0005-0000-0000-0000323C0000}"/>
    <cellStyle name="Normal 2 3 2 2 2 6 4 3 2 2" xfId="31434" xr:uid="{00000000-0005-0000-0000-0000333C0000}"/>
    <cellStyle name="Normal 2 3 2 2 2 6 4 3 3" xfId="23288" xr:uid="{00000000-0005-0000-0000-0000343C0000}"/>
    <cellStyle name="Normal 2 3 2 2 2 6 4 4" xfId="9839" xr:uid="{00000000-0005-0000-0000-0000353C0000}"/>
    <cellStyle name="Normal 2 3 2 2 2 6 4 4 2" xfId="26135" xr:uid="{00000000-0005-0000-0000-0000363C0000}"/>
    <cellStyle name="Normal 2 3 2 2 2 6 4 5" xfId="17989" xr:uid="{00000000-0005-0000-0000-0000373C0000}"/>
    <cellStyle name="Normal 2 3 2 2 2 6 5" xfId="3089" xr:uid="{00000000-0005-0000-0000-0000383C0000}"/>
    <cellStyle name="Normal 2 3 2 2 2 6 5 2" xfId="11235" xr:uid="{00000000-0005-0000-0000-0000393C0000}"/>
    <cellStyle name="Normal 2 3 2 2 2 6 5 2 2" xfId="27531" xr:uid="{00000000-0005-0000-0000-00003A3C0000}"/>
    <cellStyle name="Normal 2 3 2 2 2 6 5 3" xfId="19385" xr:uid="{00000000-0005-0000-0000-00003B3C0000}"/>
    <cellStyle name="Normal 2 3 2 2 2 6 6" xfId="5582" xr:uid="{00000000-0005-0000-0000-00003C3C0000}"/>
    <cellStyle name="Normal 2 3 2 2 2 6 6 2" xfId="13728" xr:uid="{00000000-0005-0000-0000-00003D3C0000}"/>
    <cellStyle name="Normal 2 3 2 2 2 6 6 2 2" xfId="30024" xr:uid="{00000000-0005-0000-0000-00003E3C0000}"/>
    <cellStyle name="Normal 2 3 2 2 2 6 6 3" xfId="21878" xr:uid="{00000000-0005-0000-0000-00003F3C0000}"/>
    <cellStyle name="Normal 2 3 2 2 2 6 7" xfId="8429" xr:uid="{00000000-0005-0000-0000-0000403C0000}"/>
    <cellStyle name="Normal 2 3 2 2 2 6 7 2" xfId="24725" xr:uid="{00000000-0005-0000-0000-0000413C0000}"/>
    <cellStyle name="Normal 2 3 2 2 2 6 8" xfId="16579" xr:uid="{00000000-0005-0000-0000-0000423C0000}"/>
    <cellStyle name="Normal 2 3 2 2 2 7" xfId="372" xr:uid="{00000000-0005-0000-0000-0000433C0000}"/>
    <cellStyle name="Normal 2 3 2 2 2 7 2" xfId="1078" xr:uid="{00000000-0005-0000-0000-0000443C0000}"/>
    <cellStyle name="Normal 2 3 2 2 2 7 2 2" xfId="2488" xr:uid="{00000000-0005-0000-0000-0000453C0000}"/>
    <cellStyle name="Normal 2 3 2 2 2 7 2 2 2" xfId="4990" xr:uid="{00000000-0005-0000-0000-0000463C0000}"/>
    <cellStyle name="Normal 2 3 2 2 2 7 2 2 2 2" xfId="13136" xr:uid="{00000000-0005-0000-0000-0000473C0000}"/>
    <cellStyle name="Normal 2 3 2 2 2 7 2 2 2 2 2" xfId="29432" xr:uid="{00000000-0005-0000-0000-0000483C0000}"/>
    <cellStyle name="Normal 2 3 2 2 2 7 2 2 2 3" xfId="21286" xr:uid="{00000000-0005-0000-0000-0000493C0000}"/>
    <cellStyle name="Normal 2 3 2 2 2 7 2 2 3" xfId="7787" xr:uid="{00000000-0005-0000-0000-00004A3C0000}"/>
    <cellStyle name="Normal 2 3 2 2 2 7 2 2 3 2" xfId="15933" xr:uid="{00000000-0005-0000-0000-00004B3C0000}"/>
    <cellStyle name="Normal 2 3 2 2 2 7 2 2 3 2 2" xfId="32229" xr:uid="{00000000-0005-0000-0000-00004C3C0000}"/>
    <cellStyle name="Normal 2 3 2 2 2 7 2 2 3 3" xfId="24083" xr:uid="{00000000-0005-0000-0000-00004D3C0000}"/>
    <cellStyle name="Normal 2 3 2 2 2 7 2 2 4" xfId="10634" xr:uid="{00000000-0005-0000-0000-00004E3C0000}"/>
    <cellStyle name="Normal 2 3 2 2 2 7 2 2 4 2" xfId="26930" xr:uid="{00000000-0005-0000-0000-00004F3C0000}"/>
    <cellStyle name="Normal 2 3 2 2 2 7 2 2 5" xfId="18784" xr:uid="{00000000-0005-0000-0000-0000503C0000}"/>
    <cellStyle name="Normal 2 3 2 2 2 7 2 3" xfId="3772" xr:uid="{00000000-0005-0000-0000-0000513C0000}"/>
    <cellStyle name="Normal 2 3 2 2 2 7 2 3 2" xfId="11918" xr:uid="{00000000-0005-0000-0000-0000523C0000}"/>
    <cellStyle name="Normal 2 3 2 2 2 7 2 3 2 2" xfId="28214" xr:uid="{00000000-0005-0000-0000-0000533C0000}"/>
    <cellStyle name="Normal 2 3 2 2 2 7 2 3 3" xfId="20068" xr:uid="{00000000-0005-0000-0000-0000543C0000}"/>
    <cellStyle name="Normal 2 3 2 2 2 7 2 4" xfId="6377" xr:uid="{00000000-0005-0000-0000-0000553C0000}"/>
    <cellStyle name="Normal 2 3 2 2 2 7 2 4 2" xfId="14523" xr:uid="{00000000-0005-0000-0000-0000563C0000}"/>
    <cellStyle name="Normal 2 3 2 2 2 7 2 4 2 2" xfId="30819" xr:uid="{00000000-0005-0000-0000-0000573C0000}"/>
    <cellStyle name="Normal 2 3 2 2 2 7 2 4 3" xfId="22673" xr:uid="{00000000-0005-0000-0000-0000583C0000}"/>
    <cellStyle name="Normal 2 3 2 2 2 7 2 5" xfId="9224" xr:uid="{00000000-0005-0000-0000-0000593C0000}"/>
    <cellStyle name="Normal 2 3 2 2 2 7 2 5 2" xfId="25520" xr:uid="{00000000-0005-0000-0000-00005A3C0000}"/>
    <cellStyle name="Normal 2 3 2 2 2 7 2 6" xfId="17374" xr:uid="{00000000-0005-0000-0000-00005B3C0000}"/>
    <cellStyle name="Normal 2 3 2 2 2 7 3" xfId="1783" xr:uid="{00000000-0005-0000-0000-00005C3C0000}"/>
    <cellStyle name="Normal 2 3 2 2 2 7 3 2" xfId="4381" xr:uid="{00000000-0005-0000-0000-00005D3C0000}"/>
    <cellStyle name="Normal 2 3 2 2 2 7 3 2 2" xfId="12527" xr:uid="{00000000-0005-0000-0000-00005E3C0000}"/>
    <cellStyle name="Normal 2 3 2 2 2 7 3 2 2 2" xfId="28823" xr:uid="{00000000-0005-0000-0000-00005F3C0000}"/>
    <cellStyle name="Normal 2 3 2 2 2 7 3 2 3" xfId="20677" xr:uid="{00000000-0005-0000-0000-0000603C0000}"/>
    <cellStyle name="Normal 2 3 2 2 2 7 3 3" xfId="7082" xr:uid="{00000000-0005-0000-0000-0000613C0000}"/>
    <cellStyle name="Normal 2 3 2 2 2 7 3 3 2" xfId="15228" xr:uid="{00000000-0005-0000-0000-0000623C0000}"/>
    <cellStyle name="Normal 2 3 2 2 2 7 3 3 2 2" xfId="31524" xr:uid="{00000000-0005-0000-0000-0000633C0000}"/>
    <cellStyle name="Normal 2 3 2 2 2 7 3 3 3" xfId="23378" xr:uid="{00000000-0005-0000-0000-0000643C0000}"/>
    <cellStyle name="Normal 2 3 2 2 2 7 3 4" xfId="9929" xr:uid="{00000000-0005-0000-0000-0000653C0000}"/>
    <cellStyle name="Normal 2 3 2 2 2 7 3 4 2" xfId="26225" xr:uid="{00000000-0005-0000-0000-0000663C0000}"/>
    <cellStyle name="Normal 2 3 2 2 2 7 3 5" xfId="18079" xr:uid="{00000000-0005-0000-0000-0000673C0000}"/>
    <cellStyle name="Normal 2 3 2 2 2 7 4" xfId="3163" xr:uid="{00000000-0005-0000-0000-0000683C0000}"/>
    <cellStyle name="Normal 2 3 2 2 2 7 4 2" xfId="11309" xr:uid="{00000000-0005-0000-0000-0000693C0000}"/>
    <cellStyle name="Normal 2 3 2 2 2 7 4 2 2" xfId="27605" xr:uid="{00000000-0005-0000-0000-00006A3C0000}"/>
    <cellStyle name="Normal 2 3 2 2 2 7 4 3" xfId="19459" xr:uid="{00000000-0005-0000-0000-00006B3C0000}"/>
    <cellStyle name="Normal 2 3 2 2 2 7 5" xfId="5672" xr:uid="{00000000-0005-0000-0000-00006C3C0000}"/>
    <cellStyle name="Normal 2 3 2 2 2 7 5 2" xfId="13818" xr:uid="{00000000-0005-0000-0000-00006D3C0000}"/>
    <cellStyle name="Normal 2 3 2 2 2 7 5 2 2" xfId="30114" xr:uid="{00000000-0005-0000-0000-00006E3C0000}"/>
    <cellStyle name="Normal 2 3 2 2 2 7 5 3" xfId="21968" xr:uid="{00000000-0005-0000-0000-00006F3C0000}"/>
    <cellStyle name="Normal 2 3 2 2 2 7 6" xfId="8519" xr:uid="{00000000-0005-0000-0000-0000703C0000}"/>
    <cellStyle name="Normal 2 3 2 2 2 7 6 2" xfId="24815" xr:uid="{00000000-0005-0000-0000-0000713C0000}"/>
    <cellStyle name="Normal 2 3 2 2 2 7 7" xfId="16669" xr:uid="{00000000-0005-0000-0000-0000723C0000}"/>
    <cellStyle name="Normal 2 3 2 2 2 8" xfId="734" xr:uid="{00000000-0005-0000-0000-0000733C0000}"/>
    <cellStyle name="Normal 2 3 2 2 2 8 2" xfId="2144" xr:uid="{00000000-0005-0000-0000-0000743C0000}"/>
    <cellStyle name="Normal 2 3 2 2 2 8 2 2" xfId="4694" xr:uid="{00000000-0005-0000-0000-0000753C0000}"/>
    <cellStyle name="Normal 2 3 2 2 2 8 2 2 2" xfId="12840" xr:uid="{00000000-0005-0000-0000-0000763C0000}"/>
    <cellStyle name="Normal 2 3 2 2 2 8 2 2 2 2" xfId="29136" xr:uid="{00000000-0005-0000-0000-0000773C0000}"/>
    <cellStyle name="Normal 2 3 2 2 2 8 2 2 3" xfId="20990" xr:uid="{00000000-0005-0000-0000-0000783C0000}"/>
    <cellStyle name="Normal 2 3 2 2 2 8 2 3" xfId="7443" xr:uid="{00000000-0005-0000-0000-0000793C0000}"/>
    <cellStyle name="Normal 2 3 2 2 2 8 2 3 2" xfId="15589" xr:uid="{00000000-0005-0000-0000-00007A3C0000}"/>
    <cellStyle name="Normal 2 3 2 2 2 8 2 3 2 2" xfId="31885" xr:uid="{00000000-0005-0000-0000-00007B3C0000}"/>
    <cellStyle name="Normal 2 3 2 2 2 8 2 3 3" xfId="23739" xr:uid="{00000000-0005-0000-0000-00007C3C0000}"/>
    <cellStyle name="Normal 2 3 2 2 2 8 2 4" xfId="10290" xr:uid="{00000000-0005-0000-0000-00007D3C0000}"/>
    <cellStyle name="Normal 2 3 2 2 2 8 2 4 2" xfId="26586" xr:uid="{00000000-0005-0000-0000-00007E3C0000}"/>
    <cellStyle name="Normal 2 3 2 2 2 8 2 5" xfId="18440" xr:uid="{00000000-0005-0000-0000-00007F3C0000}"/>
    <cellStyle name="Normal 2 3 2 2 2 8 3" xfId="3476" xr:uid="{00000000-0005-0000-0000-0000803C0000}"/>
    <cellStyle name="Normal 2 3 2 2 2 8 3 2" xfId="11622" xr:uid="{00000000-0005-0000-0000-0000813C0000}"/>
    <cellStyle name="Normal 2 3 2 2 2 8 3 2 2" xfId="27918" xr:uid="{00000000-0005-0000-0000-0000823C0000}"/>
    <cellStyle name="Normal 2 3 2 2 2 8 3 3" xfId="19772" xr:uid="{00000000-0005-0000-0000-0000833C0000}"/>
    <cellStyle name="Normal 2 3 2 2 2 8 4" xfId="6033" xr:uid="{00000000-0005-0000-0000-0000843C0000}"/>
    <cellStyle name="Normal 2 3 2 2 2 8 4 2" xfId="14179" xr:uid="{00000000-0005-0000-0000-0000853C0000}"/>
    <cellStyle name="Normal 2 3 2 2 2 8 4 2 2" xfId="30475" xr:uid="{00000000-0005-0000-0000-0000863C0000}"/>
    <cellStyle name="Normal 2 3 2 2 2 8 4 3" xfId="22329" xr:uid="{00000000-0005-0000-0000-0000873C0000}"/>
    <cellStyle name="Normal 2 3 2 2 2 8 5" xfId="8880" xr:uid="{00000000-0005-0000-0000-0000883C0000}"/>
    <cellStyle name="Normal 2 3 2 2 2 8 5 2" xfId="25176" xr:uid="{00000000-0005-0000-0000-0000893C0000}"/>
    <cellStyle name="Normal 2 3 2 2 2 8 6" xfId="17030" xr:uid="{00000000-0005-0000-0000-00008A3C0000}"/>
    <cellStyle name="Normal 2 3 2 2 2 9" xfId="1439" xr:uid="{00000000-0005-0000-0000-00008B3C0000}"/>
    <cellStyle name="Normal 2 3 2 2 2 9 2" xfId="4085" xr:uid="{00000000-0005-0000-0000-00008C3C0000}"/>
    <cellStyle name="Normal 2 3 2 2 2 9 2 2" xfId="12231" xr:uid="{00000000-0005-0000-0000-00008D3C0000}"/>
    <cellStyle name="Normal 2 3 2 2 2 9 2 2 2" xfId="28527" xr:uid="{00000000-0005-0000-0000-00008E3C0000}"/>
    <cellStyle name="Normal 2 3 2 2 2 9 2 3" xfId="20381" xr:uid="{00000000-0005-0000-0000-00008F3C0000}"/>
    <cellStyle name="Normal 2 3 2 2 2 9 3" xfId="6738" xr:uid="{00000000-0005-0000-0000-0000903C0000}"/>
    <cellStyle name="Normal 2 3 2 2 2 9 3 2" xfId="14884" xr:uid="{00000000-0005-0000-0000-0000913C0000}"/>
    <cellStyle name="Normal 2 3 2 2 2 9 3 2 2" xfId="31180" xr:uid="{00000000-0005-0000-0000-0000923C0000}"/>
    <cellStyle name="Normal 2 3 2 2 2 9 3 3" xfId="23034" xr:uid="{00000000-0005-0000-0000-0000933C0000}"/>
    <cellStyle name="Normal 2 3 2 2 2 9 4" xfId="9585" xr:uid="{00000000-0005-0000-0000-0000943C0000}"/>
    <cellStyle name="Normal 2 3 2 2 2 9 4 2" xfId="25881" xr:uid="{00000000-0005-0000-0000-0000953C0000}"/>
    <cellStyle name="Normal 2 3 2 2 2 9 5" xfId="17735" xr:uid="{00000000-0005-0000-0000-0000963C0000}"/>
    <cellStyle name="Normal 2 3 2 2 3" xfId="39" xr:uid="{00000000-0005-0000-0000-0000973C0000}"/>
    <cellStyle name="Normal 2 3 2 2 3 10" xfId="5339" xr:uid="{00000000-0005-0000-0000-0000983C0000}"/>
    <cellStyle name="Normal 2 3 2 2 3 10 2" xfId="13485" xr:uid="{00000000-0005-0000-0000-0000993C0000}"/>
    <cellStyle name="Normal 2 3 2 2 3 10 2 2" xfId="29781" xr:uid="{00000000-0005-0000-0000-00009A3C0000}"/>
    <cellStyle name="Normal 2 3 2 2 3 10 3" xfId="21635" xr:uid="{00000000-0005-0000-0000-00009B3C0000}"/>
    <cellStyle name="Normal 2 3 2 2 3 11" xfId="8186" xr:uid="{00000000-0005-0000-0000-00009C3C0000}"/>
    <cellStyle name="Normal 2 3 2 2 3 11 2" xfId="24482" xr:uid="{00000000-0005-0000-0000-00009D3C0000}"/>
    <cellStyle name="Normal 2 3 2 2 3 12" xfId="16336" xr:uid="{00000000-0005-0000-0000-00009E3C0000}"/>
    <cellStyle name="Normal 2 3 2 2 3 2" xfId="83" xr:uid="{00000000-0005-0000-0000-00009F3C0000}"/>
    <cellStyle name="Normal 2 3 2 2 3 2 10" xfId="8230" xr:uid="{00000000-0005-0000-0000-0000A03C0000}"/>
    <cellStyle name="Normal 2 3 2 2 3 2 10 2" xfId="24526" xr:uid="{00000000-0005-0000-0000-0000A13C0000}"/>
    <cellStyle name="Normal 2 3 2 2 3 2 11" xfId="16380" xr:uid="{00000000-0005-0000-0000-0000A23C0000}"/>
    <cellStyle name="Normal 2 3 2 2 3 2 2" xfId="173" xr:uid="{00000000-0005-0000-0000-0000A33C0000}"/>
    <cellStyle name="Normal 2 3 2 2 3 2 2 2" xfId="517" xr:uid="{00000000-0005-0000-0000-0000A43C0000}"/>
    <cellStyle name="Normal 2 3 2 2 3 2 2 2 2" xfId="1223" xr:uid="{00000000-0005-0000-0000-0000A53C0000}"/>
    <cellStyle name="Normal 2 3 2 2 3 2 2 2 2 2" xfId="2633" xr:uid="{00000000-0005-0000-0000-0000A63C0000}"/>
    <cellStyle name="Normal 2 3 2 2 3 2 2 2 2 2 2" xfId="5109" xr:uid="{00000000-0005-0000-0000-0000A73C0000}"/>
    <cellStyle name="Normal 2 3 2 2 3 2 2 2 2 2 2 2" xfId="13255" xr:uid="{00000000-0005-0000-0000-0000A83C0000}"/>
    <cellStyle name="Normal 2 3 2 2 3 2 2 2 2 2 2 2 2" xfId="29551" xr:uid="{00000000-0005-0000-0000-0000A93C0000}"/>
    <cellStyle name="Normal 2 3 2 2 3 2 2 2 2 2 2 3" xfId="21405" xr:uid="{00000000-0005-0000-0000-0000AA3C0000}"/>
    <cellStyle name="Normal 2 3 2 2 3 2 2 2 2 2 3" xfId="7932" xr:uid="{00000000-0005-0000-0000-0000AB3C0000}"/>
    <cellStyle name="Normal 2 3 2 2 3 2 2 2 2 2 3 2" xfId="16078" xr:uid="{00000000-0005-0000-0000-0000AC3C0000}"/>
    <cellStyle name="Normal 2 3 2 2 3 2 2 2 2 2 3 2 2" xfId="32374" xr:uid="{00000000-0005-0000-0000-0000AD3C0000}"/>
    <cellStyle name="Normal 2 3 2 2 3 2 2 2 2 2 3 3" xfId="24228" xr:uid="{00000000-0005-0000-0000-0000AE3C0000}"/>
    <cellStyle name="Normal 2 3 2 2 3 2 2 2 2 2 4" xfId="10779" xr:uid="{00000000-0005-0000-0000-0000AF3C0000}"/>
    <cellStyle name="Normal 2 3 2 2 3 2 2 2 2 2 4 2" xfId="27075" xr:uid="{00000000-0005-0000-0000-0000B03C0000}"/>
    <cellStyle name="Normal 2 3 2 2 3 2 2 2 2 2 5" xfId="18929" xr:uid="{00000000-0005-0000-0000-0000B13C0000}"/>
    <cellStyle name="Normal 2 3 2 2 3 2 2 2 2 3" xfId="3891" xr:uid="{00000000-0005-0000-0000-0000B23C0000}"/>
    <cellStyle name="Normal 2 3 2 2 3 2 2 2 2 3 2" xfId="12037" xr:uid="{00000000-0005-0000-0000-0000B33C0000}"/>
    <cellStyle name="Normal 2 3 2 2 3 2 2 2 2 3 2 2" xfId="28333" xr:uid="{00000000-0005-0000-0000-0000B43C0000}"/>
    <cellStyle name="Normal 2 3 2 2 3 2 2 2 2 3 3" xfId="20187" xr:uid="{00000000-0005-0000-0000-0000B53C0000}"/>
    <cellStyle name="Normal 2 3 2 2 3 2 2 2 2 4" xfId="6522" xr:uid="{00000000-0005-0000-0000-0000B63C0000}"/>
    <cellStyle name="Normal 2 3 2 2 3 2 2 2 2 4 2" xfId="14668" xr:uid="{00000000-0005-0000-0000-0000B73C0000}"/>
    <cellStyle name="Normal 2 3 2 2 3 2 2 2 2 4 2 2" xfId="30964" xr:uid="{00000000-0005-0000-0000-0000B83C0000}"/>
    <cellStyle name="Normal 2 3 2 2 3 2 2 2 2 4 3" xfId="22818" xr:uid="{00000000-0005-0000-0000-0000B93C0000}"/>
    <cellStyle name="Normal 2 3 2 2 3 2 2 2 2 5" xfId="9369" xr:uid="{00000000-0005-0000-0000-0000BA3C0000}"/>
    <cellStyle name="Normal 2 3 2 2 3 2 2 2 2 5 2" xfId="25665" xr:uid="{00000000-0005-0000-0000-0000BB3C0000}"/>
    <cellStyle name="Normal 2 3 2 2 3 2 2 2 2 6" xfId="17519" xr:uid="{00000000-0005-0000-0000-0000BC3C0000}"/>
    <cellStyle name="Normal 2 3 2 2 3 2 2 2 3" xfId="1928" xr:uid="{00000000-0005-0000-0000-0000BD3C0000}"/>
    <cellStyle name="Normal 2 3 2 2 3 2 2 2 3 2" xfId="4500" xr:uid="{00000000-0005-0000-0000-0000BE3C0000}"/>
    <cellStyle name="Normal 2 3 2 2 3 2 2 2 3 2 2" xfId="12646" xr:uid="{00000000-0005-0000-0000-0000BF3C0000}"/>
    <cellStyle name="Normal 2 3 2 2 3 2 2 2 3 2 2 2" xfId="28942" xr:uid="{00000000-0005-0000-0000-0000C03C0000}"/>
    <cellStyle name="Normal 2 3 2 2 3 2 2 2 3 2 3" xfId="20796" xr:uid="{00000000-0005-0000-0000-0000C13C0000}"/>
    <cellStyle name="Normal 2 3 2 2 3 2 2 2 3 3" xfId="7227" xr:uid="{00000000-0005-0000-0000-0000C23C0000}"/>
    <cellStyle name="Normal 2 3 2 2 3 2 2 2 3 3 2" xfId="15373" xr:uid="{00000000-0005-0000-0000-0000C33C0000}"/>
    <cellStyle name="Normal 2 3 2 2 3 2 2 2 3 3 2 2" xfId="31669" xr:uid="{00000000-0005-0000-0000-0000C43C0000}"/>
    <cellStyle name="Normal 2 3 2 2 3 2 2 2 3 3 3" xfId="23523" xr:uid="{00000000-0005-0000-0000-0000C53C0000}"/>
    <cellStyle name="Normal 2 3 2 2 3 2 2 2 3 4" xfId="10074" xr:uid="{00000000-0005-0000-0000-0000C63C0000}"/>
    <cellStyle name="Normal 2 3 2 2 3 2 2 2 3 4 2" xfId="26370" xr:uid="{00000000-0005-0000-0000-0000C73C0000}"/>
    <cellStyle name="Normal 2 3 2 2 3 2 2 2 3 5" xfId="18224" xr:uid="{00000000-0005-0000-0000-0000C83C0000}"/>
    <cellStyle name="Normal 2 3 2 2 3 2 2 2 4" xfId="3282" xr:uid="{00000000-0005-0000-0000-0000C93C0000}"/>
    <cellStyle name="Normal 2 3 2 2 3 2 2 2 4 2" xfId="11428" xr:uid="{00000000-0005-0000-0000-0000CA3C0000}"/>
    <cellStyle name="Normal 2 3 2 2 3 2 2 2 4 2 2" xfId="27724" xr:uid="{00000000-0005-0000-0000-0000CB3C0000}"/>
    <cellStyle name="Normal 2 3 2 2 3 2 2 2 4 3" xfId="19578" xr:uid="{00000000-0005-0000-0000-0000CC3C0000}"/>
    <cellStyle name="Normal 2 3 2 2 3 2 2 2 5" xfId="5817" xr:uid="{00000000-0005-0000-0000-0000CD3C0000}"/>
    <cellStyle name="Normal 2 3 2 2 3 2 2 2 5 2" xfId="13963" xr:uid="{00000000-0005-0000-0000-0000CE3C0000}"/>
    <cellStyle name="Normal 2 3 2 2 3 2 2 2 5 2 2" xfId="30259" xr:uid="{00000000-0005-0000-0000-0000CF3C0000}"/>
    <cellStyle name="Normal 2 3 2 2 3 2 2 2 5 3" xfId="22113" xr:uid="{00000000-0005-0000-0000-0000D03C0000}"/>
    <cellStyle name="Normal 2 3 2 2 3 2 2 2 6" xfId="8664" xr:uid="{00000000-0005-0000-0000-0000D13C0000}"/>
    <cellStyle name="Normal 2 3 2 2 3 2 2 2 6 2" xfId="24960" xr:uid="{00000000-0005-0000-0000-0000D23C0000}"/>
    <cellStyle name="Normal 2 3 2 2 3 2 2 2 7" xfId="16814" xr:uid="{00000000-0005-0000-0000-0000D33C0000}"/>
    <cellStyle name="Normal 2 3 2 2 3 2 2 3" xfId="879" xr:uid="{00000000-0005-0000-0000-0000D43C0000}"/>
    <cellStyle name="Normal 2 3 2 2 3 2 2 3 2" xfId="2289" xr:uid="{00000000-0005-0000-0000-0000D53C0000}"/>
    <cellStyle name="Normal 2 3 2 2 3 2 2 3 2 2" xfId="4813" xr:uid="{00000000-0005-0000-0000-0000D63C0000}"/>
    <cellStyle name="Normal 2 3 2 2 3 2 2 3 2 2 2" xfId="12959" xr:uid="{00000000-0005-0000-0000-0000D73C0000}"/>
    <cellStyle name="Normal 2 3 2 2 3 2 2 3 2 2 2 2" xfId="29255" xr:uid="{00000000-0005-0000-0000-0000D83C0000}"/>
    <cellStyle name="Normal 2 3 2 2 3 2 2 3 2 2 3" xfId="21109" xr:uid="{00000000-0005-0000-0000-0000D93C0000}"/>
    <cellStyle name="Normal 2 3 2 2 3 2 2 3 2 3" xfId="7588" xr:uid="{00000000-0005-0000-0000-0000DA3C0000}"/>
    <cellStyle name="Normal 2 3 2 2 3 2 2 3 2 3 2" xfId="15734" xr:uid="{00000000-0005-0000-0000-0000DB3C0000}"/>
    <cellStyle name="Normal 2 3 2 2 3 2 2 3 2 3 2 2" xfId="32030" xr:uid="{00000000-0005-0000-0000-0000DC3C0000}"/>
    <cellStyle name="Normal 2 3 2 2 3 2 2 3 2 3 3" xfId="23884" xr:uid="{00000000-0005-0000-0000-0000DD3C0000}"/>
    <cellStyle name="Normal 2 3 2 2 3 2 2 3 2 4" xfId="10435" xr:uid="{00000000-0005-0000-0000-0000DE3C0000}"/>
    <cellStyle name="Normal 2 3 2 2 3 2 2 3 2 4 2" xfId="26731" xr:uid="{00000000-0005-0000-0000-0000DF3C0000}"/>
    <cellStyle name="Normal 2 3 2 2 3 2 2 3 2 5" xfId="18585" xr:uid="{00000000-0005-0000-0000-0000E03C0000}"/>
    <cellStyle name="Normal 2 3 2 2 3 2 2 3 3" xfId="3595" xr:uid="{00000000-0005-0000-0000-0000E13C0000}"/>
    <cellStyle name="Normal 2 3 2 2 3 2 2 3 3 2" xfId="11741" xr:uid="{00000000-0005-0000-0000-0000E23C0000}"/>
    <cellStyle name="Normal 2 3 2 2 3 2 2 3 3 2 2" xfId="28037" xr:uid="{00000000-0005-0000-0000-0000E33C0000}"/>
    <cellStyle name="Normal 2 3 2 2 3 2 2 3 3 3" xfId="19891" xr:uid="{00000000-0005-0000-0000-0000E43C0000}"/>
    <cellStyle name="Normal 2 3 2 2 3 2 2 3 4" xfId="6178" xr:uid="{00000000-0005-0000-0000-0000E53C0000}"/>
    <cellStyle name="Normal 2 3 2 2 3 2 2 3 4 2" xfId="14324" xr:uid="{00000000-0005-0000-0000-0000E63C0000}"/>
    <cellStyle name="Normal 2 3 2 2 3 2 2 3 4 2 2" xfId="30620" xr:uid="{00000000-0005-0000-0000-0000E73C0000}"/>
    <cellStyle name="Normal 2 3 2 2 3 2 2 3 4 3" xfId="22474" xr:uid="{00000000-0005-0000-0000-0000E83C0000}"/>
    <cellStyle name="Normal 2 3 2 2 3 2 2 3 5" xfId="9025" xr:uid="{00000000-0005-0000-0000-0000E93C0000}"/>
    <cellStyle name="Normal 2 3 2 2 3 2 2 3 5 2" xfId="25321" xr:uid="{00000000-0005-0000-0000-0000EA3C0000}"/>
    <cellStyle name="Normal 2 3 2 2 3 2 2 3 6" xfId="17175" xr:uid="{00000000-0005-0000-0000-0000EB3C0000}"/>
    <cellStyle name="Normal 2 3 2 2 3 2 2 4" xfId="1584" xr:uid="{00000000-0005-0000-0000-0000EC3C0000}"/>
    <cellStyle name="Normal 2 3 2 2 3 2 2 4 2" xfId="4204" xr:uid="{00000000-0005-0000-0000-0000ED3C0000}"/>
    <cellStyle name="Normal 2 3 2 2 3 2 2 4 2 2" xfId="12350" xr:uid="{00000000-0005-0000-0000-0000EE3C0000}"/>
    <cellStyle name="Normal 2 3 2 2 3 2 2 4 2 2 2" xfId="28646" xr:uid="{00000000-0005-0000-0000-0000EF3C0000}"/>
    <cellStyle name="Normal 2 3 2 2 3 2 2 4 2 3" xfId="20500" xr:uid="{00000000-0005-0000-0000-0000F03C0000}"/>
    <cellStyle name="Normal 2 3 2 2 3 2 2 4 3" xfId="6883" xr:uid="{00000000-0005-0000-0000-0000F13C0000}"/>
    <cellStyle name="Normal 2 3 2 2 3 2 2 4 3 2" xfId="15029" xr:uid="{00000000-0005-0000-0000-0000F23C0000}"/>
    <cellStyle name="Normal 2 3 2 2 3 2 2 4 3 2 2" xfId="31325" xr:uid="{00000000-0005-0000-0000-0000F33C0000}"/>
    <cellStyle name="Normal 2 3 2 2 3 2 2 4 3 3" xfId="23179" xr:uid="{00000000-0005-0000-0000-0000F43C0000}"/>
    <cellStyle name="Normal 2 3 2 2 3 2 2 4 4" xfId="9730" xr:uid="{00000000-0005-0000-0000-0000F53C0000}"/>
    <cellStyle name="Normal 2 3 2 2 3 2 2 4 4 2" xfId="26026" xr:uid="{00000000-0005-0000-0000-0000F63C0000}"/>
    <cellStyle name="Normal 2 3 2 2 3 2 2 4 5" xfId="17880" xr:uid="{00000000-0005-0000-0000-0000F73C0000}"/>
    <cellStyle name="Normal 2 3 2 2 3 2 2 5" xfId="2986" xr:uid="{00000000-0005-0000-0000-0000F83C0000}"/>
    <cellStyle name="Normal 2 3 2 2 3 2 2 5 2" xfId="11132" xr:uid="{00000000-0005-0000-0000-0000F93C0000}"/>
    <cellStyle name="Normal 2 3 2 2 3 2 2 5 2 2" xfId="27428" xr:uid="{00000000-0005-0000-0000-0000FA3C0000}"/>
    <cellStyle name="Normal 2 3 2 2 3 2 2 5 3" xfId="19282" xr:uid="{00000000-0005-0000-0000-0000FB3C0000}"/>
    <cellStyle name="Normal 2 3 2 2 3 2 2 6" xfId="5473" xr:uid="{00000000-0005-0000-0000-0000FC3C0000}"/>
    <cellStyle name="Normal 2 3 2 2 3 2 2 6 2" xfId="13619" xr:uid="{00000000-0005-0000-0000-0000FD3C0000}"/>
    <cellStyle name="Normal 2 3 2 2 3 2 2 6 2 2" xfId="29915" xr:uid="{00000000-0005-0000-0000-0000FE3C0000}"/>
    <cellStyle name="Normal 2 3 2 2 3 2 2 6 3" xfId="21769" xr:uid="{00000000-0005-0000-0000-0000FF3C0000}"/>
    <cellStyle name="Normal 2 3 2 2 3 2 2 7" xfId="8320" xr:uid="{00000000-0005-0000-0000-0000003D0000}"/>
    <cellStyle name="Normal 2 3 2 2 3 2 2 7 2" xfId="24616" xr:uid="{00000000-0005-0000-0000-0000013D0000}"/>
    <cellStyle name="Normal 2 3 2 2 3 2 2 8" xfId="16470" xr:uid="{00000000-0005-0000-0000-0000023D0000}"/>
    <cellStyle name="Normal 2 3 2 2 3 2 3" xfId="249" xr:uid="{00000000-0005-0000-0000-0000033D0000}"/>
    <cellStyle name="Normal 2 3 2 2 3 2 3 2" xfId="593" xr:uid="{00000000-0005-0000-0000-0000043D0000}"/>
    <cellStyle name="Normal 2 3 2 2 3 2 3 2 2" xfId="1299" xr:uid="{00000000-0005-0000-0000-0000053D0000}"/>
    <cellStyle name="Normal 2 3 2 2 3 2 3 2 2 2" xfId="2709" xr:uid="{00000000-0005-0000-0000-0000063D0000}"/>
    <cellStyle name="Normal 2 3 2 2 3 2 3 2 2 2 2" xfId="5183" xr:uid="{00000000-0005-0000-0000-0000073D0000}"/>
    <cellStyle name="Normal 2 3 2 2 3 2 3 2 2 2 2 2" xfId="13329" xr:uid="{00000000-0005-0000-0000-0000083D0000}"/>
    <cellStyle name="Normal 2 3 2 2 3 2 3 2 2 2 2 2 2" xfId="29625" xr:uid="{00000000-0005-0000-0000-0000093D0000}"/>
    <cellStyle name="Normal 2 3 2 2 3 2 3 2 2 2 2 3" xfId="21479" xr:uid="{00000000-0005-0000-0000-00000A3D0000}"/>
    <cellStyle name="Normal 2 3 2 2 3 2 3 2 2 2 3" xfId="8008" xr:uid="{00000000-0005-0000-0000-00000B3D0000}"/>
    <cellStyle name="Normal 2 3 2 2 3 2 3 2 2 2 3 2" xfId="16154" xr:uid="{00000000-0005-0000-0000-00000C3D0000}"/>
    <cellStyle name="Normal 2 3 2 2 3 2 3 2 2 2 3 2 2" xfId="32450" xr:uid="{00000000-0005-0000-0000-00000D3D0000}"/>
    <cellStyle name="Normal 2 3 2 2 3 2 3 2 2 2 3 3" xfId="24304" xr:uid="{00000000-0005-0000-0000-00000E3D0000}"/>
    <cellStyle name="Normal 2 3 2 2 3 2 3 2 2 2 4" xfId="10855" xr:uid="{00000000-0005-0000-0000-00000F3D0000}"/>
    <cellStyle name="Normal 2 3 2 2 3 2 3 2 2 2 4 2" xfId="27151" xr:uid="{00000000-0005-0000-0000-0000103D0000}"/>
    <cellStyle name="Normal 2 3 2 2 3 2 3 2 2 2 5" xfId="19005" xr:uid="{00000000-0005-0000-0000-0000113D0000}"/>
    <cellStyle name="Normal 2 3 2 2 3 2 3 2 2 3" xfId="3965" xr:uid="{00000000-0005-0000-0000-0000123D0000}"/>
    <cellStyle name="Normal 2 3 2 2 3 2 3 2 2 3 2" xfId="12111" xr:uid="{00000000-0005-0000-0000-0000133D0000}"/>
    <cellStyle name="Normal 2 3 2 2 3 2 3 2 2 3 2 2" xfId="28407" xr:uid="{00000000-0005-0000-0000-0000143D0000}"/>
    <cellStyle name="Normal 2 3 2 2 3 2 3 2 2 3 3" xfId="20261" xr:uid="{00000000-0005-0000-0000-0000153D0000}"/>
    <cellStyle name="Normal 2 3 2 2 3 2 3 2 2 4" xfId="6598" xr:uid="{00000000-0005-0000-0000-0000163D0000}"/>
    <cellStyle name="Normal 2 3 2 2 3 2 3 2 2 4 2" xfId="14744" xr:uid="{00000000-0005-0000-0000-0000173D0000}"/>
    <cellStyle name="Normal 2 3 2 2 3 2 3 2 2 4 2 2" xfId="31040" xr:uid="{00000000-0005-0000-0000-0000183D0000}"/>
    <cellStyle name="Normal 2 3 2 2 3 2 3 2 2 4 3" xfId="22894" xr:uid="{00000000-0005-0000-0000-0000193D0000}"/>
    <cellStyle name="Normal 2 3 2 2 3 2 3 2 2 5" xfId="9445" xr:uid="{00000000-0005-0000-0000-00001A3D0000}"/>
    <cellStyle name="Normal 2 3 2 2 3 2 3 2 2 5 2" xfId="25741" xr:uid="{00000000-0005-0000-0000-00001B3D0000}"/>
    <cellStyle name="Normal 2 3 2 2 3 2 3 2 2 6" xfId="17595" xr:uid="{00000000-0005-0000-0000-00001C3D0000}"/>
    <cellStyle name="Normal 2 3 2 2 3 2 3 2 3" xfId="2004" xr:uid="{00000000-0005-0000-0000-00001D3D0000}"/>
    <cellStyle name="Normal 2 3 2 2 3 2 3 2 3 2" xfId="4574" xr:uid="{00000000-0005-0000-0000-00001E3D0000}"/>
    <cellStyle name="Normal 2 3 2 2 3 2 3 2 3 2 2" xfId="12720" xr:uid="{00000000-0005-0000-0000-00001F3D0000}"/>
    <cellStyle name="Normal 2 3 2 2 3 2 3 2 3 2 2 2" xfId="29016" xr:uid="{00000000-0005-0000-0000-0000203D0000}"/>
    <cellStyle name="Normal 2 3 2 2 3 2 3 2 3 2 3" xfId="20870" xr:uid="{00000000-0005-0000-0000-0000213D0000}"/>
    <cellStyle name="Normal 2 3 2 2 3 2 3 2 3 3" xfId="7303" xr:uid="{00000000-0005-0000-0000-0000223D0000}"/>
    <cellStyle name="Normal 2 3 2 2 3 2 3 2 3 3 2" xfId="15449" xr:uid="{00000000-0005-0000-0000-0000233D0000}"/>
    <cellStyle name="Normal 2 3 2 2 3 2 3 2 3 3 2 2" xfId="31745" xr:uid="{00000000-0005-0000-0000-0000243D0000}"/>
    <cellStyle name="Normal 2 3 2 2 3 2 3 2 3 3 3" xfId="23599" xr:uid="{00000000-0005-0000-0000-0000253D0000}"/>
    <cellStyle name="Normal 2 3 2 2 3 2 3 2 3 4" xfId="10150" xr:uid="{00000000-0005-0000-0000-0000263D0000}"/>
    <cellStyle name="Normal 2 3 2 2 3 2 3 2 3 4 2" xfId="26446" xr:uid="{00000000-0005-0000-0000-0000273D0000}"/>
    <cellStyle name="Normal 2 3 2 2 3 2 3 2 3 5" xfId="18300" xr:uid="{00000000-0005-0000-0000-0000283D0000}"/>
    <cellStyle name="Normal 2 3 2 2 3 2 3 2 4" xfId="3356" xr:uid="{00000000-0005-0000-0000-0000293D0000}"/>
    <cellStyle name="Normal 2 3 2 2 3 2 3 2 4 2" xfId="11502" xr:uid="{00000000-0005-0000-0000-00002A3D0000}"/>
    <cellStyle name="Normal 2 3 2 2 3 2 3 2 4 2 2" xfId="27798" xr:uid="{00000000-0005-0000-0000-00002B3D0000}"/>
    <cellStyle name="Normal 2 3 2 2 3 2 3 2 4 3" xfId="19652" xr:uid="{00000000-0005-0000-0000-00002C3D0000}"/>
    <cellStyle name="Normal 2 3 2 2 3 2 3 2 5" xfId="5893" xr:uid="{00000000-0005-0000-0000-00002D3D0000}"/>
    <cellStyle name="Normal 2 3 2 2 3 2 3 2 5 2" xfId="14039" xr:uid="{00000000-0005-0000-0000-00002E3D0000}"/>
    <cellStyle name="Normal 2 3 2 2 3 2 3 2 5 2 2" xfId="30335" xr:uid="{00000000-0005-0000-0000-00002F3D0000}"/>
    <cellStyle name="Normal 2 3 2 2 3 2 3 2 5 3" xfId="22189" xr:uid="{00000000-0005-0000-0000-0000303D0000}"/>
    <cellStyle name="Normal 2 3 2 2 3 2 3 2 6" xfId="8740" xr:uid="{00000000-0005-0000-0000-0000313D0000}"/>
    <cellStyle name="Normal 2 3 2 2 3 2 3 2 6 2" xfId="25036" xr:uid="{00000000-0005-0000-0000-0000323D0000}"/>
    <cellStyle name="Normal 2 3 2 2 3 2 3 2 7" xfId="16890" xr:uid="{00000000-0005-0000-0000-0000333D0000}"/>
    <cellStyle name="Normal 2 3 2 2 3 2 3 3" xfId="955" xr:uid="{00000000-0005-0000-0000-0000343D0000}"/>
    <cellStyle name="Normal 2 3 2 2 3 2 3 3 2" xfId="2365" xr:uid="{00000000-0005-0000-0000-0000353D0000}"/>
    <cellStyle name="Normal 2 3 2 2 3 2 3 3 2 2" xfId="4887" xr:uid="{00000000-0005-0000-0000-0000363D0000}"/>
    <cellStyle name="Normal 2 3 2 2 3 2 3 3 2 2 2" xfId="13033" xr:uid="{00000000-0005-0000-0000-0000373D0000}"/>
    <cellStyle name="Normal 2 3 2 2 3 2 3 3 2 2 2 2" xfId="29329" xr:uid="{00000000-0005-0000-0000-0000383D0000}"/>
    <cellStyle name="Normal 2 3 2 2 3 2 3 3 2 2 3" xfId="21183" xr:uid="{00000000-0005-0000-0000-0000393D0000}"/>
    <cellStyle name="Normal 2 3 2 2 3 2 3 3 2 3" xfId="7664" xr:uid="{00000000-0005-0000-0000-00003A3D0000}"/>
    <cellStyle name="Normal 2 3 2 2 3 2 3 3 2 3 2" xfId="15810" xr:uid="{00000000-0005-0000-0000-00003B3D0000}"/>
    <cellStyle name="Normal 2 3 2 2 3 2 3 3 2 3 2 2" xfId="32106" xr:uid="{00000000-0005-0000-0000-00003C3D0000}"/>
    <cellStyle name="Normal 2 3 2 2 3 2 3 3 2 3 3" xfId="23960" xr:uid="{00000000-0005-0000-0000-00003D3D0000}"/>
    <cellStyle name="Normal 2 3 2 2 3 2 3 3 2 4" xfId="10511" xr:uid="{00000000-0005-0000-0000-00003E3D0000}"/>
    <cellStyle name="Normal 2 3 2 2 3 2 3 3 2 4 2" xfId="26807" xr:uid="{00000000-0005-0000-0000-00003F3D0000}"/>
    <cellStyle name="Normal 2 3 2 2 3 2 3 3 2 5" xfId="18661" xr:uid="{00000000-0005-0000-0000-0000403D0000}"/>
    <cellStyle name="Normal 2 3 2 2 3 2 3 3 3" xfId="3669" xr:uid="{00000000-0005-0000-0000-0000413D0000}"/>
    <cellStyle name="Normal 2 3 2 2 3 2 3 3 3 2" xfId="11815" xr:uid="{00000000-0005-0000-0000-0000423D0000}"/>
    <cellStyle name="Normal 2 3 2 2 3 2 3 3 3 2 2" xfId="28111" xr:uid="{00000000-0005-0000-0000-0000433D0000}"/>
    <cellStyle name="Normal 2 3 2 2 3 2 3 3 3 3" xfId="19965" xr:uid="{00000000-0005-0000-0000-0000443D0000}"/>
    <cellStyle name="Normal 2 3 2 2 3 2 3 3 4" xfId="6254" xr:uid="{00000000-0005-0000-0000-0000453D0000}"/>
    <cellStyle name="Normal 2 3 2 2 3 2 3 3 4 2" xfId="14400" xr:uid="{00000000-0005-0000-0000-0000463D0000}"/>
    <cellStyle name="Normal 2 3 2 2 3 2 3 3 4 2 2" xfId="30696" xr:uid="{00000000-0005-0000-0000-0000473D0000}"/>
    <cellStyle name="Normal 2 3 2 2 3 2 3 3 4 3" xfId="22550" xr:uid="{00000000-0005-0000-0000-0000483D0000}"/>
    <cellStyle name="Normal 2 3 2 2 3 2 3 3 5" xfId="9101" xr:uid="{00000000-0005-0000-0000-0000493D0000}"/>
    <cellStyle name="Normal 2 3 2 2 3 2 3 3 5 2" xfId="25397" xr:uid="{00000000-0005-0000-0000-00004A3D0000}"/>
    <cellStyle name="Normal 2 3 2 2 3 2 3 3 6" xfId="17251" xr:uid="{00000000-0005-0000-0000-00004B3D0000}"/>
    <cellStyle name="Normal 2 3 2 2 3 2 3 4" xfId="1660" xr:uid="{00000000-0005-0000-0000-00004C3D0000}"/>
    <cellStyle name="Normal 2 3 2 2 3 2 3 4 2" xfId="4278" xr:uid="{00000000-0005-0000-0000-00004D3D0000}"/>
    <cellStyle name="Normal 2 3 2 2 3 2 3 4 2 2" xfId="12424" xr:uid="{00000000-0005-0000-0000-00004E3D0000}"/>
    <cellStyle name="Normal 2 3 2 2 3 2 3 4 2 2 2" xfId="28720" xr:uid="{00000000-0005-0000-0000-00004F3D0000}"/>
    <cellStyle name="Normal 2 3 2 2 3 2 3 4 2 3" xfId="20574" xr:uid="{00000000-0005-0000-0000-0000503D0000}"/>
    <cellStyle name="Normal 2 3 2 2 3 2 3 4 3" xfId="6959" xr:uid="{00000000-0005-0000-0000-0000513D0000}"/>
    <cellStyle name="Normal 2 3 2 2 3 2 3 4 3 2" xfId="15105" xr:uid="{00000000-0005-0000-0000-0000523D0000}"/>
    <cellStyle name="Normal 2 3 2 2 3 2 3 4 3 2 2" xfId="31401" xr:uid="{00000000-0005-0000-0000-0000533D0000}"/>
    <cellStyle name="Normal 2 3 2 2 3 2 3 4 3 3" xfId="23255" xr:uid="{00000000-0005-0000-0000-0000543D0000}"/>
    <cellStyle name="Normal 2 3 2 2 3 2 3 4 4" xfId="9806" xr:uid="{00000000-0005-0000-0000-0000553D0000}"/>
    <cellStyle name="Normal 2 3 2 2 3 2 3 4 4 2" xfId="26102" xr:uid="{00000000-0005-0000-0000-0000563D0000}"/>
    <cellStyle name="Normal 2 3 2 2 3 2 3 4 5" xfId="17956" xr:uid="{00000000-0005-0000-0000-0000573D0000}"/>
    <cellStyle name="Normal 2 3 2 2 3 2 3 5" xfId="3060" xr:uid="{00000000-0005-0000-0000-0000583D0000}"/>
    <cellStyle name="Normal 2 3 2 2 3 2 3 5 2" xfId="11206" xr:uid="{00000000-0005-0000-0000-0000593D0000}"/>
    <cellStyle name="Normal 2 3 2 2 3 2 3 5 2 2" xfId="27502" xr:uid="{00000000-0005-0000-0000-00005A3D0000}"/>
    <cellStyle name="Normal 2 3 2 2 3 2 3 5 3" xfId="19356" xr:uid="{00000000-0005-0000-0000-00005B3D0000}"/>
    <cellStyle name="Normal 2 3 2 2 3 2 3 6" xfId="5549" xr:uid="{00000000-0005-0000-0000-00005C3D0000}"/>
    <cellStyle name="Normal 2 3 2 2 3 2 3 6 2" xfId="13695" xr:uid="{00000000-0005-0000-0000-00005D3D0000}"/>
    <cellStyle name="Normal 2 3 2 2 3 2 3 6 2 2" xfId="29991" xr:uid="{00000000-0005-0000-0000-00005E3D0000}"/>
    <cellStyle name="Normal 2 3 2 2 3 2 3 6 3" xfId="21845" xr:uid="{00000000-0005-0000-0000-00005F3D0000}"/>
    <cellStyle name="Normal 2 3 2 2 3 2 3 7" xfId="8396" xr:uid="{00000000-0005-0000-0000-0000603D0000}"/>
    <cellStyle name="Normal 2 3 2 2 3 2 3 7 2" xfId="24692" xr:uid="{00000000-0005-0000-0000-0000613D0000}"/>
    <cellStyle name="Normal 2 3 2 2 3 2 3 8" xfId="16546" xr:uid="{00000000-0005-0000-0000-0000623D0000}"/>
    <cellStyle name="Normal 2 3 2 2 3 2 4" xfId="337" xr:uid="{00000000-0005-0000-0000-0000633D0000}"/>
    <cellStyle name="Normal 2 3 2 2 3 2 4 2" xfId="681" xr:uid="{00000000-0005-0000-0000-0000643D0000}"/>
    <cellStyle name="Normal 2 3 2 2 3 2 4 2 2" xfId="1387" xr:uid="{00000000-0005-0000-0000-0000653D0000}"/>
    <cellStyle name="Normal 2 3 2 2 3 2 4 2 2 2" xfId="2797" xr:uid="{00000000-0005-0000-0000-0000663D0000}"/>
    <cellStyle name="Normal 2 3 2 2 3 2 4 2 2 2 2" xfId="5257" xr:uid="{00000000-0005-0000-0000-0000673D0000}"/>
    <cellStyle name="Normal 2 3 2 2 3 2 4 2 2 2 2 2" xfId="13403" xr:uid="{00000000-0005-0000-0000-0000683D0000}"/>
    <cellStyle name="Normal 2 3 2 2 3 2 4 2 2 2 2 2 2" xfId="29699" xr:uid="{00000000-0005-0000-0000-0000693D0000}"/>
    <cellStyle name="Normal 2 3 2 2 3 2 4 2 2 2 2 3" xfId="21553" xr:uid="{00000000-0005-0000-0000-00006A3D0000}"/>
    <cellStyle name="Normal 2 3 2 2 3 2 4 2 2 2 3" xfId="8096" xr:uid="{00000000-0005-0000-0000-00006B3D0000}"/>
    <cellStyle name="Normal 2 3 2 2 3 2 4 2 2 2 3 2" xfId="16242" xr:uid="{00000000-0005-0000-0000-00006C3D0000}"/>
    <cellStyle name="Normal 2 3 2 2 3 2 4 2 2 2 3 2 2" xfId="32538" xr:uid="{00000000-0005-0000-0000-00006D3D0000}"/>
    <cellStyle name="Normal 2 3 2 2 3 2 4 2 2 2 3 3" xfId="24392" xr:uid="{00000000-0005-0000-0000-00006E3D0000}"/>
    <cellStyle name="Normal 2 3 2 2 3 2 4 2 2 2 4" xfId="10943" xr:uid="{00000000-0005-0000-0000-00006F3D0000}"/>
    <cellStyle name="Normal 2 3 2 2 3 2 4 2 2 2 4 2" xfId="27239" xr:uid="{00000000-0005-0000-0000-0000703D0000}"/>
    <cellStyle name="Normal 2 3 2 2 3 2 4 2 2 2 5" xfId="19093" xr:uid="{00000000-0005-0000-0000-0000713D0000}"/>
    <cellStyle name="Normal 2 3 2 2 3 2 4 2 2 3" xfId="4039" xr:uid="{00000000-0005-0000-0000-0000723D0000}"/>
    <cellStyle name="Normal 2 3 2 2 3 2 4 2 2 3 2" xfId="12185" xr:uid="{00000000-0005-0000-0000-0000733D0000}"/>
    <cellStyle name="Normal 2 3 2 2 3 2 4 2 2 3 2 2" xfId="28481" xr:uid="{00000000-0005-0000-0000-0000743D0000}"/>
    <cellStyle name="Normal 2 3 2 2 3 2 4 2 2 3 3" xfId="20335" xr:uid="{00000000-0005-0000-0000-0000753D0000}"/>
    <cellStyle name="Normal 2 3 2 2 3 2 4 2 2 4" xfId="6686" xr:uid="{00000000-0005-0000-0000-0000763D0000}"/>
    <cellStyle name="Normal 2 3 2 2 3 2 4 2 2 4 2" xfId="14832" xr:uid="{00000000-0005-0000-0000-0000773D0000}"/>
    <cellStyle name="Normal 2 3 2 2 3 2 4 2 2 4 2 2" xfId="31128" xr:uid="{00000000-0005-0000-0000-0000783D0000}"/>
    <cellStyle name="Normal 2 3 2 2 3 2 4 2 2 4 3" xfId="22982" xr:uid="{00000000-0005-0000-0000-0000793D0000}"/>
    <cellStyle name="Normal 2 3 2 2 3 2 4 2 2 5" xfId="9533" xr:uid="{00000000-0005-0000-0000-00007A3D0000}"/>
    <cellStyle name="Normal 2 3 2 2 3 2 4 2 2 5 2" xfId="25829" xr:uid="{00000000-0005-0000-0000-00007B3D0000}"/>
    <cellStyle name="Normal 2 3 2 2 3 2 4 2 2 6" xfId="17683" xr:uid="{00000000-0005-0000-0000-00007C3D0000}"/>
    <cellStyle name="Normal 2 3 2 2 3 2 4 2 3" xfId="2092" xr:uid="{00000000-0005-0000-0000-00007D3D0000}"/>
    <cellStyle name="Normal 2 3 2 2 3 2 4 2 3 2" xfId="4648" xr:uid="{00000000-0005-0000-0000-00007E3D0000}"/>
    <cellStyle name="Normal 2 3 2 2 3 2 4 2 3 2 2" xfId="12794" xr:uid="{00000000-0005-0000-0000-00007F3D0000}"/>
    <cellStyle name="Normal 2 3 2 2 3 2 4 2 3 2 2 2" xfId="29090" xr:uid="{00000000-0005-0000-0000-0000803D0000}"/>
    <cellStyle name="Normal 2 3 2 2 3 2 4 2 3 2 3" xfId="20944" xr:uid="{00000000-0005-0000-0000-0000813D0000}"/>
    <cellStyle name="Normal 2 3 2 2 3 2 4 2 3 3" xfId="7391" xr:uid="{00000000-0005-0000-0000-0000823D0000}"/>
    <cellStyle name="Normal 2 3 2 2 3 2 4 2 3 3 2" xfId="15537" xr:uid="{00000000-0005-0000-0000-0000833D0000}"/>
    <cellStyle name="Normal 2 3 2 2 3 2 4 2 3 3 2 2" xfId="31833" xr:uid="{00000000-0005-0000-0000-0000843D0000}"/>
    <cellStyle name="Normal 2 3 2 2 3 2 4 2 3 3 3" xfId="23687" xr:uid="{00000000-0005-0000-0000-0000853D0000}"/>
    <cellStyle name="Normal 2 3 2 2 3 2 4 2 3 4" xfId="10238" xr:uid="{00000000-0005-0000-0000-0000863D0000}"/>
    <cellStyle name="Normal 2 3 2 2 3 2 4 2 3 4 2" xfId="26534" xr:uid="{00000000-0005-0000-0000-0000873D0000}"/>
    <cellStyle name="Normal 2 3 2 2 3 2 4 2 3 5" xfId="18388" xr:uid="{00000000-0005-0000-0000-0000883D0000}"/>
    <cellStyle name="Normal 2 3 2 2 3 2 4 2 4" xfId="3430" xr:uid="{00000000-0005-0000-0000-0000893D0000}"/>
    <cellStyle name="Normal 2 3 2 2 3 2 4 2 4 2" xfId="11576" xr:uid="{00000000-0005-0000-0000-00008A3D0000}"/>
    <cellStyle name="Normal 2 3 2 2 3 2 4 2 4 2 2" xfId="27872" xr:uid="{00000000-0005-0000-0000-00008B3D0000}"/>
    <cellStyle name="Normal 2 3 2 2 3 2 4 2 4 3" xfId="19726" xr:uid="{00000000-0005-0000-0000-00008C3D0000}"/>
    <cellStyle name="Normal 2 3 2 2 3 2 4 2 5" xfId="5981" xr:uid="{00000000-0005-0000-0000-00008D3D0000}"/>
    <cellStyle name="Normal 2 3 2 2 3 2 4 2 5 2" xfId="14127" xr:uid="{00000000-0005-0000-0000-00008E3D0000}"/>
    <cellStyle name="Normal 2 3 2 2 3 2 4 2 5 2 2" xfId="30423" xr:uid="{00000000-0005-0000-0000-00008F3D0000}"/>
    <cellStyle name="Normal 2 3 2 2 3 2 4 2 5 3" xfId="22277" xr:uid="{00000000-0005-0000-0000-0000903D0000}"/>
    <cellStyle name="Normal 2 3 2 2 3 2 4 2 6" xfId="8828" xr:uid="{00000000-0005-0000-0000-0000913D0000}"/>
    <cellStyle name="Normal 2 3 2 2 3 2 4 2 6 2" xfId="25124" xr:uid="{00000000-0005-0000-0000-0000923D0000}"/>
    <cellStyle name="Normal 2 3 2 2 3 2 4 2 7" xfId="16978" xr:uid="{00000000-0005-0000-0000-0000933D0000}"/>
    <cellStyle name="Normal 2 3 2 2 3 2 4 3" xfId="1043" xr:uid="{00000000-0005-0000-0000-0000943D0000}"/>
    <cellStyle name="Normal 2 3 2 2 3 2 4 3 2" xfId="2453" xr:uid="{00000000-0005-0000-0000-0000953D0000}"/>
    <cellStyle name="Normal 2 3 2 2 3 2 4 3 2 2" xfId="4961" xr:uid="{00000000-0005-0000-0000-0000963D0000}"/>
    <cellStyle name="Normal 2 3 2 2 3 2 4 3 2 2 2" xfId="13107" xr:uid="{00000000-0005-0000-0000-0000973D0000}"/>
    <cellStyle name="Normal 2 3 2 2 3 2 4 3 2 2 2 2" xfId="29403" xr:uid="{00000000-0005-0000-0000-0000983D0000}"/>
    <cellStyle name="Normal 2 3 2 2 3 2 4 3 2 2 3" xfId="21257" xr:uid="{00000000-0005-0000-0000-0000993D0000}"/>
    <cellStyle name="Normal 2 3 2 2 3 2 4 3 2 3" xfId="7752" xr:uid="{00000000-0005-0000-0000-00009A3D0000}"/>
    <cellStyle name="Normal 2 3 2 2 3 2 4 3 2 3 2" xfId="15898" xr:uid="{00000000-0005-0000-0000-00009B3D0000}"/>
    <cellStyle name="Normal 2 3 2 2 3 2 4 3 2 3 2 2" xfId="32194" xr:uid="{00000000-0005-0000-0000-00009C3D0000}"/>
    <cellStyle name="Normal 2 3 2 2 3 2 4 3 2 3 3" xfId="24048" xr:uid="{00000000-0005-0000-0000-00009D3D0000}"/>
    <cellStyle name="Normal 2 3 2 2 3 2 4 3 2 4" xfId="10599" xr:uid="{00000000-0005-0000-0000-00009E3D0000}"/>
    <cellStyle name="Normal 2 3 2 2 3 2 4 3 2 4 2" xfId="26895" xr:uid="{00000000-0005-0000-0000-00009F3D0000}"/>
    <cellStyle name="Normal 2 3 2 2 3 2 4 3 2 5" xfId="18749" xr:uid="{00000000-0005-0000-0000-0000A03D0000}"/>
    <cellStyle name="Normal 2 3 2 2 3 2 4 3 3" xfId="3743" xr:uid="{00000000-0005-0000-0000-0000A13D0000}"/>
    <cellStyle name="Normal 2 3 2 2 3 2 4 3 3 2" xfId="11889" xr:uid="{00000000-0005-0000-0000-0000A23D0000}"/>
    <cellStyle name="Normal 2 3 2 2 3 2 4 3 3 2 2" xfId="28185" xr:uid="{00000000-0005-0000-0000-0000A33D0000}"/>
    <cellStyle name="Normal 2 3 2 2 3 2 4 3 3 3" xfId="20039" xr:uid="{00000000-0005-0000-0000-0000A43D0000}"/>
    <cellStyle name="Normal 2 3 2 2 3 2 4 3 4" xfId="6342" xr:uid="{00000000-0005-0000-0000-0000A53D0000}"/>
    <cellStyle name="Normal 2 3 2 2 3 2 4 3 4 2" xfId="14488" xr:uid="{00000000-0005-0000-0000-0000A63D0000}"/>
    <cellStyle name="Normal 2 3 2 2 3 2 4 3 4 2 2" xfId="30784" xr:uid="{00000000-0005-0000-0000-0000A73D0000}"/>
    <cellStyle name="Normal 2 3 2 2 3 2 4 3 4 3" xfId="22638" xr:uid="{00000000-0005-0000-0000-0000A83D0000}"/>
    <cellStyle name="Normal 2 3 2 2 3 2 4 3 5" xfId="9189" xr:uid="{00000000-0005-0000-0000-0000A93D0000}"/>
    <cellStyle name="Normal 2 3 2 2 3 2 4 3 5 2" xfId="25485" xr:uid="{00000000-0005-0000-0000-0000AA3D0000}"/>
    <cellStyle name="Normal 2 3 2 2 3 2 4 3 6" xfId="17339" xr:uid="{00000000-0005-0000-0000-0000AB3D0000}"/>
    <cellStyle name="Normal 2 3 2 2 3 2 4 4" xfId="1748" xr:uid="{00000000-0005-0000-0000-0000AC3D0000}"/>
    <cellStyle name="Normal 2 3 2 2 3 2 4 4 2" xfId="4352" xr:uid="{00000000-0005-0000-0000-0000AD3D0000}"/>
    <cellStyle name="Normal 2 3 2 2 3 2 4 4 2 2" xfId="12498" xr:uid="{00000000-0005-0000-0000-0000AE3D0000}"/>
    <cellStyle name="Normal 2 3 2 2 3 2 4 4 2 2 2" xfId="28794" xr:uid="{00000000-0005-0000-0000-0000AF3D0000}"/>
    <cellStyle name="Normal 2 3 2 2 3 2 4 4 2 3" xfId="20648" xr:uid="{00000000-0005-0000-0000-0000B03D0000}"/>
    <cellStyle name="Normal 2 3 2 2 3 2 4 4 3" xfId="7047" xr:uid="{00000000-0005-0000-0000-0000B13D0000}"/>
    <cellStyle name="Normal 2 3 2 2 3 2 4 4 3 2" xfId="15193" xr:uid="{00000000-0005-0000-0000-0000B23D0000}"/>
    <cellStyle name="Normal 2 3 2 2 3 2 4 4 3 2 2" xfId="31489" xr:uid="{00000000-0005-0000-0000-0000B33D0000}"/>
    <cellStyle name="Normal 2 3 2 2 3 2 4 4 3 3" xfId="23343" xr:uid="{00000000-0005-0000-0000-0000B43D0000}"/>
    <cellStyle name="Normal 2 3 2 2 3 2 4 4 4" xfId="9894" xr:uid="{00000000-0005-0000-0000-0000B53D0000}"/>
    <cellStyle name="Normal 2 3 2 2 3 2 4 4 4 2" xfId="26190" xr:uid="{00000000-0005-0000-0000-0000B63D0000}"/>
    <cellStyle name="Normal 2 3 2 2 3 2 4 4 5" xfId="18044" xr:uid="{00000000-0005-0000-0000-0000B73D0000}"/>
    <cellStyle name="Normal 2 3 2 2 3 2 4 5" xfId="3134" xr:uid="{00000000-0005-0000-0000-0000B83D0000}"/>
    <cellStyle name="Normal 2 3 2 2 3 2 4 5 2" xfId="11280" xr:uid="{00000000-0005-0000-0000-0000B93D0000}"/>
    <cellStyle name="Normal 2 3 2 2 3 2 4 5 2 2" xfId="27576" xr:uid="{00000000-0005-0000-0000-0000BA3D0000}"/>
    <cellStyle name="Normal 2 3 2 2 3 2 4 5 3" xfId="19430" xr:uid="{00000000-0005-0000-0000-0000BB3D0000}"/>
    <cellStyle name="Normal 2 3 2 2 3 2 4 6" xfId="5637" xr:uid="{00000000-0005-0000-0000-0000BC3D0000}"/>
    <cellStyle name="Normal 2 3 2 2 3 2 4 6 2" xfId="13783" xr:uid="{00000000-0005-0000-0000-0000BD3D0000}"/>
    <cellStyle name="Normal 2 3 2 2 3 2 4 6 2 2" xfId="30079" xr:uid="{00000000-0005-0000-0000-0000BE3D0000}"/>
    <cellStyle name="Normal 2 3 2 2 3 2 4 6 3" xfId="21933" xr:uid="{00000000-0005-0000-0000-0000BF3D0000}"/>
    <cellStyle name="Normal 2 3 2 2 3 2 4 7" xfId="8484" xr:uid="{00000000-0005-0000-0000-0000C03D0000}"/>
    <cellStyle name="Normal 2 3 2 2 3 2 4 7 2" xfId="24780" xr:uid="{00000000-0005-0000-0000-0000C13D0000}"/>
    <cellStyle name="Normal 2 3 2 2 3 2 4 8" xfId="16634" xr:uid="{00000000-0005-0000-0000-0000C23D0000}"/>
    <cellStyle name="Normal 2 3 2 2 3 2 5" xfId="427" xr:uid="{00000000-0005-0000-0000-0000C33D0000}"/>
    <cellStyle name="Normal 2 3 2 2 3 2 5 2" xfId="1133" xr:uid="{00000000-0005-0000-0000-0000C43D0000}"/>
    <cellStyle name="Normal 2 3 2 2 3 2 5 2 2" xfId="2543" xr:uid="{00000000-0005-0000-0000-0000C53D0000}"/>
    <cellStyle name="Normal 2 3 2 2 3 2 5 2 2 2" xfId="5035" xr:uid="{00000000-0005-0000-0000-0000C63D0000}"/>
    <cellStyle name="Normal 2 3 2 2 3 2 5 2 2 2 2" xfId="13181" xr:uid="{00000000-0005-0000-0000-0000C73D0000}"/>
    <cellStyle name="Normal 2 3 2 2 3 2 5 2 2 2 2 2" xfId="29477" xr:uid="{00000000-0005-0000-0000-0000C83D0000}"/>
    <cellStyle name="Normal 2 3 2 2 3 2 5 2 2 2 3" xfId="21331" xr:uid="{00000000-0005-0000-0000-0000C93D0000}"/>
    <cellStyle name="Normal 2 3 2 2 3 2 5 2 2 3" xfId="7842" xr:uid="{00000000-0005-0000-0000-0000CA3D0000}"/>
    <cellStyle name="Normal 2 3 2 2 3 2 5 2 2 3 2" xfId="15988" xr:uid="{00000000-0005-0000-0000-0000CB3D0000}"/>
    <cellStyle name="Normal 2 3 2 2 3 2 5 2 2 3 2 2" xfId="32284" xr:uid="{00000000-0005-0000-0000-0000CC3D0000}"/>
    <cellStyle name="Normal 2 3 2 2 3 2 5 2 2 3 3" xfId="24138" xr:uid="{00000000-0005-0000-0000-0000CD3D0000}"/>
    <cellStyle name="Normal 2 3 2 2 3 2 5 2 2 4" xfId="10689" xr:uid="{00000000-0005-0000-0000-0000CE3D0000}"/>
    <cellStyle name="Normal 2 3 2 2 3 2 5 2 2 4 2" xfId="26985" xr:uid="{00000000-0005-0000-0000-0000CF3D0000}"/>
    <cellStyle name="Normal 2 3 2 2 3 2 5 2 2 5" xfId="18839" xr:uid="{00000000-0005-0000-0000-0000D03D0000}"/>
    <cellStyle name="Normal 2 3 2 2 3 2 5 2 3" xfId="3817" xr:uid="{00000000-0005-0000-0000-0000D13D0000}"/>
    <cellStyle name="Normal 2 3 2 2 3 2 5 2 3 2" xfId="11963" xr:uid="{00000000-0005-0000-0000-0000D23D0000}"/>
    <cellStyle name="Normal 2 3 2 2 3 2 5 2 3 2 2" xfId="28259" xr:uid="{00000000-0005-0000-0000-0000D33D0000}"/>
    <cellStyle name="Normal 2 3 2 2 3 2 5 2 3 3" xfId="20113" xr:uid="{00000000-0005-0000-0000-0000D43D0000}"/>
    <cellStyle name="Normal 2 3 2 2 3 2 5 2 4" xfId="6432" xr:uid="{00000000-0005-0000-0000-0000D53D0000}"/>
    <cellStyle name="Normal 2 3 2 2 3 2 5 2 4 2" xfId="14578" xr:uid="{00000000-0005-0000-0000-0000D63D0000}"/>
    <cellStyle name="Normal 2 3 2 2 3 2 5 2 4 2 2" xfId="30874" xr:uid="{00000000-0005-0000-0000-0000D73D0000}"/>
    <cellStyle name="Normal 2 3 2 2 3 2 5 2 4 3" xfId="22728" xr:uid="{00000000-0005-0000-0000-0000D83D0000}"/>
    <cellStyle name="Normal 2 3 2 2 3 2 5 2 5" xfId="9279" xr:uid="{00000000-0005-0000-0000-0000D93D0000}"/>
    <cellStyle name="Normal 2 3 2 2 3 2 5 2 5 2" xfId="25575" xr:uid="{00000000-0005-0000-0000-0000DA3D0000}"/>
    <cellStyle name="Normal 2 3 2 2 3 2 5 2 6" xfId="17429" xr:uid="{00000000-0005-0000-0000-0000DB3D0000}"/>
    <cellStyle name="Normal 2 3 2 2 3 2 5 3" xfId="1838" xr:uid="{00000000-0005-0000-0000-0000DC3D0000}"/>
    <cellStyle name="Normal 2 3 2 2 3 2 5 3 2" xfId="4426" xr:uid="{00000000-0005-0000-0000-0000DD3D0000}"/>
    <cellStyle name="Normal 2 3 2 2 3 2 5 3 2 2" xfId="12572" xr:uid="{00000000-0005-0000-0000-0000DE3D0000}"/>
    <cellStyle name="Normal 2 3 2 2 3 2 5 3 2 2 2" xfId="28868" xr:uid="{00000000-0005-0000-0000-0000DF3D0000}"/>
    <cellStyle name="Normal 2 3 2 2 3 2 5 3 2 3" xfId="20722" xr:uid="{00000000-0005-0000-0000-0000E03D0000}"/>
    <cellStyle name="Normal 2 3 2 2 3 2 5 3 3" xfId="7137" xr:uid="{00000000-0005-0000-0000-0000E13D0000}"/>
    <cellStyle name="Normal 2 3 2 2 3 2 5 3 3 2" xfId="15283" xr:uid="{00000000-0005-0000-0000-0000E23D0000}"/>
    <cellStyle name="Normal 2 3 2 2 3 2 5 3 3 2 2" xfId="31579" xr:uid="{00000000-0005-0000-0000-0000E33D0000}"/>
    <cellStyle name="Normal 2 3 2 2 3 2 5 3 3 3" xfId="23433" xr:uid="{00000000-0005-0000-0000-0000E43D0000}"/>
    <cellStyle name="Normal 2 3 2 2 3 2 5 3 4" xfId="9984" xr:uid="{00000000-0005-0000-0000-0000E53D0000}"/>
    <cellStyle name="Normal 2 3 2 2 3 2 5 3 4 2" xfId="26280" xr:uid="{00000000-0005-0000-0000-0000E63D0000}"/>
    <cellStyle name="Normal 2 3 2 2 3 2 5 3 5" xfId="18134" xr:uid="{00000000-0005-0000-0000-0000E73D0000}"/>
    <cellStyle name="Normal 2 3 2 2 3 2 5 4" xfId="3208" xr:uid="{00000000-0005-0000-0000-0000E83D0000}"/>
    <cellStyle name="Normal 2 3 2 2 3 2 5 4 2" xfId="11354" xr:uid="{00000000-0005-0000-0000-0000E93D0000}"/>
    <cellStyle name="Normal 2 3 2 2 3 2 5 4 2 2" xfId="27650" xr:uid="{00000000-0005-0000-0000-0000EA3D0000}"/>
    <cellStyle name="Normal 2 3 2 2 3 2 5 4 3" xfId="19504" xr:uid="{00000000-0005-0000-0000-0000EB3D0000}"/>
    <cellStyle name="Normal 2 3 2 2 3 2 5 5" xfId="5727" xr:uid="{00000000-0005-0000-0000-0000EC3D0000}"/>
    <cellStyle name="Normal 2 3 2 2 3 2 5 5 2" xfId="13873" xr:uid="{00000000-0005-0000-0000-0000ED3D0000}"/>
    <cellStyle name="Normal 2 3 2 2 3 2 5 5 2 2" xfId="30169" xr:uid="{00000000-0005-0000-0000-0000EE3D0000}"/>
    <cellStyle name="Normal 2 3 2 2 3 2 5 5 3" xfId="22023" xr:uid="{00000000-0005-0000-0000-0000EF3D0000}"/>
    <cellStyle name="Normal 2 3 2 2 3 2 5 6" xfId="8574" xr:uid="{00000000-0005-0000-0000-0000F03D0000}"/>
    <cellStyle name="Normal 2 3 2 2 3 2 5 6 2" xfId="24870" xr:uid="{00000000-0005-0000-0000-0000F13D0000}"/>
    <cellStyle name="Normal 2 3 2 2 3 2 5 7" xfId="16724" xr:uid="{00000000-0005-0000-0000-0000F23D0000}"/>
    <cellStyle name="Normal 2 3 2 2 3 2 6" xfId="789" xr:uid="{00000000-0005-0000-0000-0000F33D0000}"/>
    <cellStyle name="Normal 2 3 2 2 3 2 6 2" xfId="2199" xr:uid="{00000000-0005-0000-0000-0000F43D0000}"/>
    <cellStyle name="Normal 2 3 2 2 3 2 6 2 2" xfId="4739" xr:uid="{00000000-0005-0000-0000-0000F53D0000}"/>
    <cellStyle name="Normal 2 3 2 2 3 2 6 2 2 2" xfId="12885" xr:uid="{00000000-0005-0000-0000-0000F63D0000}"/>
    <cellStyle name="Normal 2 3 2 2 3 2 6 2 2 2 2" xfId="29181" xr:uid="{00000000-0005-0000-0000-0000F73D0000}"/>
    <cellStyle name="Normal 2 3 2 2 3 2 6 2 2 3" xfId="21035" xr:uid="{00000000-0005-0000-0000-0000F83D0000}"/>
    <cellStyle name="Normal 2 3 2 2 3 2 6 2 3" xfId="7498" xr:uid="{00000000-0005-0000-0000-0000F93D0000}"/>
    <cellStyle name="Normal 2 3 2 2 3 2 6 2 3 2" xfId="15644" xr:uid="{00000000-0005-0000-0000-0000FA3D0000}"/>
    <cellStyle name="Normal 2 3 2 2 3 2 6 2 3 2 2" xfId="31940" xr:uid="{00000000-0005-0000-0000-0000FB3D0000}"/>
    <cellStyle name="Normal 2 3 2 2 3 2 6 2 3 3" xfId="23794" xr:uid="{00000000-0005-0000-0000-0000FC3D0000}"/>
    <cellStyle name="Normal 2 3 2 2 3 2 6 2 4" xfId="10345" xr:uid="{00000000-0005-0000-0000-0000FD3D0000}"/>
    <cellStyle name="Normal 2 3 2 2 3 2 6 2 4 2" xfId="26641" xr:uid="{00000000-0005-0000-0000-0000FE3D0000}"/>
    <cellStyle name="Normal 2 3 2 2 3 2 6 2 5" xfId="18495" xr:uid="{00000000-0005-0000-0000-0000FF3D0000}"/>
    <cellStyle name="Normal 2 3 2 2 3 2 6 3" xfId="3521" xr:uid="{00000000-0005-0000-0000-0000003E0000}"/>
    <cellStyle name="Normal 2 3 2 2 3 2 6 3 2" xfId="11667" xr:uid="{00000000-0005-0000-0000-0000013E0000}"/>
    <cellStyle name="Normal 2 3 2 2 3 2 6 3 2 2" xfId="27963" xr:uid="{00000000-0005-0000-0000-0000023E0000}"/>
    <cellStyle name="Normal 2 3 2 2 3 2 6 3 3" xfId="19817" xr:uid="{00000000-0005-0000-0000-0000033E0000}"/>
    <cellStyle name="Normal 2 3 2 2 3 2 6 4" xfId="6088" xr:uid="{00000000-0005-0000-0000-0000043E0000}"/>
    <cellStyle name="Normal 2 3 2 2 3 2 6 4 2" xfId="14234" xr:uid="{00000000-0005-0000-0000-0000053E0000}"/>
    <cellStyle name="Normal 2 3 2 2 3 2 6 4 2 2" xfId="30530" xr:uid="{00000000-0005-0000-0000-0000063E0000}"/>
    <cellStyle name="Normal 2 3 2 2 3 2 6 4 3" xfId="22384" xr:uid="{00000000-0005-0000-0000-0000073E0000}"/>
    <cellStyle name="Normal 2 3 2 2 3 2 6 5" xfId="8935" xr:uid="{00000000-0005-0000-0000-0000083E0000}"/>
    <cellStyle name="Normal 2 3 2 2 3 2 6 5 2" xfId="25231" xr:uid="{00000000-0005-0000-0000-0000093E0000}"/>
    <cellStyle name="Normal 2 3 2 2 3 2 6 6" xfId="17085" xr:uid="{00000000-0005-0000-0000-00000A3E0000}"/>
    <cellStyle name="Normal 2 3 2 2 3 2 7" xfId="1494" xr:uid="{00000000-0005-0000-0000-00000B3E0000}"/>
    <cellStyle name="Normal 2 3 2 2 3 2 7 2" xfId="4130" xr:uid="{00000000-0005-0000-0000-00000C3E0000}"/>
    <cellStyle name="Normal 2 3 2 2 3 2 7 2 2" xfId="12276" xr:uid="{00000000-0005-0000-0000-00000D3E0000}"/>
    <cellStyle name="Normal 2 3 2 2 3 2 7 2 2 2" xfId="28572" xr:uid="{00000000-0005-0000-0000-00000E3E0000}"/>
    <cellStyle name="Normal 2 3 2 2 3 2 7 2 3" xfId="20426" xr:uid="{00000000-0005-0000-0000-00000F3E0000}"/>
    <cellStyle name="Normal 2 3 2 2 3 2 7 3" xfId="6793" xr:uid="{00000000-0005-0000-0000-0000103E0000}"/>
    <cellStyle name="Normal 2 3 2 2 3 2 7 3 2" xfId="14939" xr:uid="{00000000-0005-0000-0000-0000113E0000}"/>
    <cellStyle name="Normal 2 3 2 2 3 2 7 3 2 2" xfId="31235" xr:uid="{00000000-0005-0000-0000-0000123E0000}"/>
    <cellStyle name="Normal 2 3 2 2 3 2 7 3 3" xfId="23089" xr:uid="{00000000-0005-0000-0000-0000133E0000}"/>
    <cellStyle name="Normal 2 3 2 2 3 2 7 4" xfId="9640" xr:uid="{00000000-0005-0000-0000-0000143E0000}"/>
    <cellStyle name="Normal 2 3 2 2 3 2 7 4 2" xfId="25936" xr:uid="{00000000-0005-0000-0000-0000153E0000}"/>
    <cellStyle name="Normal 2 3 2 2 3 2 7 5" xfId="17790" xr:uid="{00000000-0005-0000-0000-0000163E0000}"/>
    <cellStyle name="Normal 2 3 2 2 3 2 8" xfId="2912" xr:uid="{00000000-0005-0000-0000-0000173E0000}"/>
    <cellStyle name="Normal 2 3 2 2 3 2 8 2" xfId="11058" xr:uid="{00000000-0005-0000-0000-0000183E0000}"/>
    <cellStyle name="Normal 2 3 2 2 3 2 8 2 2" xfId="27354" xr:uid="{00000000-0005-0000-0000-0000193E0000}"/>
    <cellStyle name="Normal 2 3 2 2 3 2 8 3" xfId="19208" xr:uid="{00000000-0005-0000-0000-00001A3E0000}"/>
    <cellStyle name="Normal 2 3 2 2 3 2 9" xfId="5383" xr:uid="{00000000-0005-0000-0000-00001B3E0000}"/>
    <cellStyle name="Normal 2 3 2 2 3 2 9 2" xfId="13529" xr:uid="{00000000-0005-0000-0000-00001C3E0000}"/>
    <cellStyle name="Normal 2 3 2 2 3 2 9 2 2" xfId="29825" xr:uid="{00000000-0005-0000-0000-00001D3E0000}"/>
    <cellStyle name="Normal 2 3 2 2 3 2 9 3" xfId="21679" xr:uid="{00000000-0005-0000-0000-00001E3E0000}"/>
    <cellStyle name="Normal 2 3 2 2 3 3" xfId="129" xr:uid="{00000000-0005-0000-0000-00001F3E0000}"/>
    <cellStyle name="Normal 2 3 2 2 3 3 2" xfId="473" xr:uid="{00000000-0005-0000-0000-0000203E0000}"/>
    <cellStyle name="Normal 2 3 2 2 3 3 2 2" xfId="1179" xr:uid="{00000000-0005-0000-0000-0000213E0000}"/>
    <cellStyle name="Normal 2 3 2 2 3 3 2 2 2" xfId="2589" xr:uid="{00000000-0005-0000-0000-0000223E0000}"/>
    <cellStyle name="Normal 2 3 2 2 3 3 2 2 2 2" xfId="5073" xr:uid="{00000000-0005-0000-0000-0000233E0000}"/>
    <cellStyle name="Normal 2 3 2 2 3 3 2 2 2 2 2" xfId="13219" xr:uid="{00000000-0005-0000-0000-0000243E0000}"/>
    <cellStyle name="Normal 2 3 2 2 3 3 2 2 2 2 2 2" xfId="29515" xr:uid="{00000000-0005-0000-0000-0000253E0000}"/>
    <cellStyle name="Normal 2 3 2 2 3 3 2 2 2 2 3" xfId="21369" xr:uid="{00000000-0005-0000-0000-0000263E0000}"/>
    <cellStyle name="Normal 2 3 2 2 3 3 2 2 2 3" xfId="7888" xr:uid="{00000000-0005-0000-0000-0000273E0000}"/>
    <cellStyle name="Normal 2 3 2 2 3 3 2 2 2 3 2" xfId="16034" xr:uid="{00000000-0005-0000-0000-0000283E0000}"/>
    <cellStyle name="Normal 2 3 2 2 3 3 2 2 2 3 2 2" xfId="32330" xr:uid="{00000000-0005-0000-0000-0000293E0000}"/>
    <cellStyle name="Normal 2 3 2 2 3 3 2 2 2 3 3" xfId="24184" xr:uid="{00000000-0005-0000-0000-00002A3E0000}"/>
    <cellStyle name="Normal 2 3 2 2 3 3 2 2 2 4" xfId="10735" xr:uid="{00000000-0005-0000-0000-00002B3E0000}"/>
    <cellStyle name="Normal 2 3 2 2 3 3 2 2 2 4 2" xfId="27031" xr:uid="{00000000-0005-0000-0000-00002C3E0000}"/>
    <cellStyle name="Normal 2 3 2 2 3 3 2 2 2 5" xfId="18885" xr:uid="{00000000-0005-0000-0000-00002D3E0000}"/>
    <cellStyle name="Normal 2 3 2 2 3 3 2 2 3" xfId="3855" xr:uid="{00000000-0005-0000-0000-00002E3E0000}"/>
    <cellStyle name="Normal 2 3 2 2 3 3 2 2 3 2" xfId="12001" xr:uid="{00000000-0005-0000-0000-00002F3E0000}"/>
    <cellStyle name="Normal 2 3 2 2 3 3 2 2 3 2 2" xfId="28297" xr:uid="{00000000-0005-0000-0000-0000303E0000}"/>
    <cellStyle name="Normal 2 3 2 2 3 3 2 2 3 3" xfId="20151" xr:uid="{00000000-0005-0000-0000-0000313E0000}"/>
    <cellStyle name="Normal 2 3 2 2 3 3 2 2 4" xfId="6478" xr:uid="{00000000-0005-0000-0000-0000323E0000}"/>
    <cellStyle name="Normal 2 3 2 2 3 3 2 2 4 2" xfId="14624" xr:uid="{00000000-0005-0000-0000-0000333E0000}"/>
    <cellStyle name="Normal 2 3 2 2 3 3 2 2 4 2 2" xfId="30920" xr:uid="{00000000-0005-0000-0000-0000343E0000}"/>
    <cellStyle name="Normal 2 3 2 2 3 3 2 2 4 3" xfId="22774" xr:uid="{00000000-0005-0000-0000-0000353E0000}"/>
    <cellStyle name="Normal 2 3 2 2 3 3 2 2 5" xfId="9325" xr:uid="{00000000-0005-0000-0000-0000363E0000}"/>
    <cellStyle name="Normal 2 3 2 2 3 3 2 2 5 2" xfId="25621" xr:uid="{00000000-0005-0000-0000-0000373E0000}"/>
    <cellStyle name="Normal 2 3 2 2 3 3 2 2 6" xfId="17475" xr:uid="{00000000-0005-0000-0000-0000383E0000}"/>
    <cellStyle name="Normal 2 3 2 2 3 3 2 3" xfId="1884" xr:uid="{00000000-0005-0000-0000-0000393E0000}"/>
    <cellStyle name="Normal 2 3 2 2 3 3 2 3 2" xfId="4464" xr:uid="{00000000-0005-0000-0000-00003A3E0000}"/>
    <cellStyle name="Normal 2 3 2 2 3 3 2 3 2 2" xfId="12610" xr:uid="{00000000-0005-0000-0000-00003B3E0000}"/>
    <cellStyle name="Normal 2 3 2 2 3 3 2 3 2 2 2" xfId="28906" xr:uid="{00000000-0005-0000-0000-00003C3E0000}"/>
    <cellStyle name="Normal 2 3 2 2 3 3 2 3 2 3" xfId="20760" xr:uid="{00000000-0005-0000-0000-00003D3E0000}"/>
    <cellStyle name="Normal 2 3 2 2 3 3 2 3 3" xfId="7183" xr:uid="{00000000-0005-0000-0000-00003E3E0000}"/>
    <cellStyle name="Normal 2 3 2 2 3 3 2 3 3 2" xfId="15329" xr:uid="{00000000-0005-0000-0000-00003F3E0000}"/>
    <cellStyle name="Normal 2 3 2 2 3 3 2 3 3 2 2" xfId="31625" xr:uid="{00000000-0005-0000-0000-0000403E0000}"/>
    <cellStyle name="Normal 2 3 2 2 3 3 2 3 3 3" xfId="23479" xr:uid="{00000000-0005-0000-0000-0000413E0000}"/>
    <cellStyle name="Normal 2 3 2 2 3 3 2 3 4" xfId="10030" xr:uid="{00000000-0005-0000-0000-0000423E0000}"/>
    <cellStyle name="Normal 2 3 2 2 3 3 2 3 4 2" xfId="26326" xr:uid="{00000000-0005-0000-0000-0000433E0000}"/>
    <cellStyle name="Normal 2 3 2 2 3 3 2 3 5" xfId="18180" xr:uid="{00000000-0005-0000-0000-0000443E0000}"/>
    <cellStyle name="Normal 2 3 2 2 3 3 2 4" xfId="3246" xr:uid="{00000000-0005-0000-0000-0000453E0000}"/>
    <cellStyle name="Normal 2 3 2 2 3 3 2 4 2" xfId="11392" xr:uid="{00000000-0005-0000-0000-0000463E0000}"/>
    <cellStyle name="Normal 2 3 2 2 3 3 2 4 2 2" xfId="27688" xr:uid="{00000000-0005-0000-0000-0000473E0000}"/>
    <cellStyle name="Normal 2 3 2 2 3 3 2 4 3" xfId="19542" xr:uid="{00000000-0005-0000-0000-0000483E0000}"/>
    <cellStyle name="Normal 2 3 2 2 3 3 2 5" xfId="5773" xr:uid="{00000000-0005-0000-0000-0000493E0000}"/>
    <cellStyle name="Normal 2 3 2 2 3 3 2 5 2" xfId="13919" xr:uid="{00000000-0005-0000-0000-00004A3E0000}"/>
    <cellStyle name="Normal 2 3 2 2 3 3 2 5 2 2" xfId="30215" xr:uid="{00000000-0005-0000-0000-00004B3E0000}"/>
    <cellStyle name="Normal 2 3 2 2 3 3 2 5 3" xfId="22069" xr:uid="{00000000-0005-0000-0000-00004C3E0000}"/>
    <cellStyle name="Normal 2 3 2 2 3 3 2 6" xfId="8620" xr:uid="{00000000-0005-0000-0000-00004D3E0000}"/>
    <cellStyle name="Normal 2 3 2 2 3 3 2 6 2" xfId="24916" xr:uid="{00000000-0005-0000-0000-00004E3E0000}"/>
    <cellStyle name="Normal 2 3 2 2 3 3 2 7" xfId="16770" xr:uid="{00000000-0005-0000-0000-00004F3E0000}"/>
    <cellStyle name="Normal 2 3 2 2 3 3 3" xfId="835" xr:uid="{00000000-0005-0000-0000-0000503E0000}"/>
    <cellStyle name="Normal 2 3 2 2 3 3 3 2" xfId="2245" xr:uid="{00000000-0005-0000-0000-0000513E0000}"/>
    <cellStyle name="Normal 2 3 2 2 3 3 3 2 2" xfId="4777" xr:uid="{00000000-0005-0000-0000-0000523E0000}"/>
    <cellStyle name="Normal 2 3 2 2 3 3 3 2 2 2" xfId="12923" xr:uid="{00000000-0005-0000-0000-0000533E0000}"/>
    <cellStyle name="Normal 2 3 2 2 3 3 3 2 2 2 2" xfId="29219" xr:uid="{00000000-0005-0000-0000-0000543E0000}"/>
    <cellStyle name="Normal 2 3 2 2 3 3 3 2 2 3" xfId="21073" xr:uid="{00000000-0005-0000-0000-0000553E0000}"/>
    <cellStyle name="Normal 2 3 2 2 3 3 3 2 3" xfId="7544" xr:uid="{00000000-0005-0000-0000-0000563E0000}"/>
    <cellStyle name="Normal 2 3 2 2 3 3 3 2 3 2" xfId="15690" xr:uid="{00000000-0005-0000-0000-0000573E0000}"/>
    <cellStyle name="Normal 2 3 2 2 3 3 3 2 3 2 2" xfId="31986" xr:uid="{00000000-0005-0000-0000-0000583E0000}"/>
    <cellStyle name="Normal 2 3 2 2 3 3 3 2 3 3" xfId="23840" xr:uid="{00000000-0005-0000-0000-0000593E0000}"/>
    <cellStyle name="Normal 2 3 2 2 3 3 3 2 4" xfId="10391" xr:uid="{00000000-0005-0000-0000-00005A3E0000}"/>
    <cellStyle name="Normal 2 3 2 2 3 3 3 2 4 2" xfId="26687" xr:uid="{00000000-0005-0000-0000-00005B3E0000}"/>
    <cellStyle name="Normal 2 3 2 2 3 3 3 2 5" xfId="18541" xr:uid="{00000000-0005-0000-0000-00005C3E0000}"/>
    <cellStyle name="Normal 2 3 2 2 3 3 3 3" xfId="3559" xr:uid="{00000000-0005-0000-0000-00005D3E0000}"/>
    <cellStyle name="Normal 2 3 2 2 3 3 3 3 2" xfId="11705" xr:uid="{00000000-0005-0000-0000-00005E3E0000}"/>
    <cellStyle name="Normal 2 3 2 2 3 3 3 3 2 2" xfId="28001" xr:uid="{00000000-0005-0000-0000-00005F3E0000}"/>
    <cellStyle name="Normal 2 3 2 2 3 3 3 3 3" xfId="19855" xr:uid="{00000000-0005-0000-0000-0000603E0000}"/>
    <cellStyle name="Normal 2 3 2 2 3 3 3 4" xfId="6134" xr:uid="{00000000-0005-0000-0000-0000613E0000}"/>
    <cellStyle name="Normal 2 3 2 2 3 3 3 4 2" xfId="14280" xr:uid="{00000000-0005-0000-0000-0000623E0000}"/>
    <cellStyle name="Normal 2 3 2 2 3 3 3 4 2 2" xfId="30576" xr:uid="{00000000-0005-0000-0000-0000633E0000}"/>
    <cellStyle name="Normal 2 3 2 2 3 3 3 4 3" xfId="22430" xr:uid="{00000000-0005-0000-0000-0000643E0000}"/>
    <cellStyle name="Normal 2 3 2 2 3 3 3 5" xfId="8981" xr:uid="{00000000-0005-0000-0000-0000653E0000}"/>
    <cellStyle name="Normal 2 3 2 2 3 3 3 5 2" xfId="25277" xr:uid="{00000000-0005-0000-0000-0000663E0000}"/>
    <cellStyle name="Normal 2 3 2 2 3 3 3 6" xfId="17131" xr:uid="{00000000-0005-0000-0000-0000673E0000}"/>
    <cellStyle name="Normal 2 3 2 2 3 3 4" xfId="1540" xr:uid="{00000000-0005-0000-0000-0000683E0000}"/>
    <cellStyle name="Normal 2 3 2 2 3 3 4 2" xfId="4168" xr:uid="{00000000-0005-0000-0000-0000693E0000}"/>
    <cellStyle name="Normal 2 3 2 2 3 3 4 2 2" xfId="12314" xr:uid="{00000000-0005-0000-0000-00006A3E0000}"/>
    <cellStyle name="Normal 2 3 2 2 3 3 4 2 2 2" xfId="28610" xr:uid="{00000000-0005-0000-0000-00006B3E0000}"/>
    <cellStyle name="Normal 2 3 2 2 3 3 4 2 3" xfId="20464" xr:uid="{00000000-0005-0000-0000-00006C3E0000}"/>
    <cellStyle name="Normal 2 3 2 2 3 3 4 3" xfId="6839" xr:uid="{00000000-0005-0000-0000-00006D3E0000}"/>
    <cellStyle name="Normal 2 3 2 2 3 3 4 3 2" xfId="14985" xr:uid="{00000000-0005-0000-0000-00006E3E0000}"/>
    <cellStyle name="Normal 2 3 2 2 3 3 4 3 2 2" xfId="31281" xr:uid="{00000000-0005-0000-0000-00006F3E0000}"/>
    <cellStyle name="Normal 2 3 2 2 3 3 4 3 3" xfId="23135" xr:uid="{00000000-0005-0000-0000-0000703E0000}"/>
    <cellStyle name="Normal 2 3 2 2 3 3 4 4" xfId="9686" xr:uid="{00000000-0005-0000-0000-0000713E0000}"/>
    <cellStyle name="Normal 2 3 2 2 3 3 4 4 2" xfId="25982" xr:uid="{00000000-0005-0000-0000-0000723E0000}"/>
    <cellStyle name="Normal 2 3 2 2 3 3 4 5" xfId="17836" xr:uid="{00000000-0005-0000-0000-0000733E0000}"/>
    <cellStyle name="Normal 2 3 2 2 3 3 5" xfId="2950" xr:uid="{00000000-0005-0000-0000-0000743E0000}"/>
    <cellStyle name="Normal 2 3 2 2 3 3 5 2" xfId="11096" xr:uid="{00000000-0005-0000-0000-0000753E0000}"/>
    <cellStyle name="Normal 2 3 2 2 3 3 5 2 2" xfId="27392" xr:uid="{00000000-0005-0000-0000-0000763E0000}"/>
    <cellStyle name="Normal 2 3 2 2 3 3 5 3" xfId="19246" xr:uid="{00000000-0005-0000-0000-0000773E0000}"/>
    <cellStyle name="Normal 2 3 2 2 3 3 6" xfId="5429" xr:uid="{00000000-0005-0000-0000-0000783E0000}"/>
    <cellStyle name="Normal 2 3 2 2 3 3 6 2" xfId="13575" xr:uid="{00000000-0005-0000-0000-0000793E0000}"/>
    <cellStyle name="Normal 2 3 2 2 3 3 6 2 2" xfId="29871" xr:uid="{00000000-0005-0000-0000-00007A3E0000}"/>
    <cellStyle name="Normal 2 3 2 2 3 3 6 3" xfId="21725" xr:uid="{00000000-0005-0000-0000-00007B3E0000}"/>
    <cellStyle name="Normal 2 3 2 2 3 3 7" xfId="8276" xr:uid="{00000000-0005-0000-0000-00007C3E0000}"/>
    <cellStyle name="Normal 2 3 2 2 3 3 7 2" xfId="24572" xr:uid="{00000000-0005-0000-0000-00007D3E0000}"/>
    <cellStyle name="Normal 2 3 2 2 3 3 8" xfId="16426" xr:uid="{00000000-0005-0000-0000-00007E3E0000}"/>
    <cellStyle name="Normal 2 3 2 2 3 4" xfId="213" xr:uid="{00000000-0005-0000-0000-00007F3E0000}"/>
    <cellStyle name="Normal 2 3 2 2 3 4 2" xfId="557" xr:uid="{00000000-0005-0000-0000-0000803E0000}"/>
    <cellStyle name="Normal 2 3 2 2 3 4 2 2" xfId="1263" xr:uid="{00000000-0005-0000-0000-0000813E0000}"/>
    <cellStyle name="Normal 2 3 2 2 3 4 2 2 2" xfId="2673" xr:uid="{00000000-0005-0000-0000-0000823E0000}"/>
    <cellStyle name="Normal 2 3 2 2 3 4 2 2 2 2" xfId="5147" xr:uid="{00000000-0005-0000-0000-0000833E0000}"/>
    <cellStyle name="Normal 2 3 2 2 3 4 2 2 2 2 2" xfId="13293" xr:uid="{00000000-0005-0000-0000-0000843E0000}"/>
    <cellStyle name="Normal 2 3 2 2 3 4 2 2 2 2 2 2" xfId="29589" xr:uid="{00000000-0005-0000-0000-0000853E0000}"/>
    <cellStyle name="Normal 2 3 2 2 3 4 2 2 2 2 3" xfId="21443" xr:uid="{00000000-0005-0000-0000-0000863E0000}"/>
    <cellStyle name="Normal 2 3 2 2 3 4 2 2 2 3" xfId="7972" xr:uid="{00000000-0005-0000-0000-0000873E0000}"/>
    <cellStyle name="Normal 2 3 2 2 3 4 2 2 2 3 2" xfId="16118" xr:uid="{00000000-0005-0000-0000-0000883E0000}"/>
    <cellStyle name="Normal 2 3 2 2 3 4 2 2 2 3 2 2" xfId="32414" xr:uid="{00000000-0005-0000-0000-0000893E0000}"/>
    <cellStyle name="Normal 2 3 2 2 3 4 2 2 2 3 3" xfId="24268" xr:uid="{00000000-0005-0000-0000-00008A3E0000}"/>
    <cellStyle name="Normal 2 3 2 2 3 4 2 2 2 4" xfId="10819" xr:uid="{00000000-0005-0000-0000-00008B3E0000}"/>
    <cellStyle name="Normal 2 3 2 2 3 4 2 2 2 4 2" xfId="27115" xr:uid="{00000000-0005-0000-0000-00008C3E0000}"/>
    <cellStyle name="Normal 2 3 2 2 3 4 2 2 2 5" xfId="18969" xr:uid="{00000000-0005-0000-0000-00008D3E0000}"/>
    <cellStyle name="Normal 2 3 2 2 3 4 2 2 3" xfId="3929" xr:uid="{00000000-0005-0000-0000-00008E3E0000}"/>
    <cellStyle name="Normal 2 3 2 2 3 4 2 2 3 2" xfId="12075" xr:uid="{00000000-0005-0000-0000-00008F3E0000}"/>
    <cellStyle name="Normal 2 3 2 2 3 4 2 2 3 2 2" xfId="28371" xr:uid="{00000000-0005-0000-0000-0000903E0000}"/>
    <cellStyle name="Normal 2 3 2 2 3 4 2 2 3 3" xfId="20225" xr:uid="{00000000-0005-0000-0000-0000913E0000}"/>
    <cellStyle name="Normal 2 3 2 2 3 4 2 2 4" xfId="6562" xr:uid="{00000000-0005-0000-0000-0000923E0000}"/>
    <cellStyle name="Normal 2 3 2 2 3 4 2 2 4 2" xfId="14708" xr:uid="{00000000-0005-0000-0000-0000933E0000}"/>
    <cellStyle name="Normal 2 3 2 2 3 4 2 2 4 2 2" xfId="31004" xr:uid="{00000000-0005-0000-0000-0000943E0000}"/>
    <cellStyle name="Normal 2 3 2 2 3 4 2 2 4 3" xfId="22858" xr:uid="{00000000-0005-0000-0000-0000953E0000}"/>
    <cellStyle name="Normal 2 3 2 2 3 4 2 2 5" xfId="9409" xr:uid="{00000000-0005-0000-0000-0000963E0000}"/>
    <cellStyle name="Normal 2 3 2 2 3 4 2 2 5 2" xfId="25705" xr:uid="{00000000-0005-0000-0000-0000973E0000}"/>
    <cellStyle name="Normal 2 3 2 2 3 4 2 2 6" xfId="17559" xr:uid="{00000000-0005-0000-0000-0000983E0000}"/>
    <cellStyle name="Normal 2 3 2 2 3 4 2 3" xfId="1968" xr:uid="{00000000-0005-0000-0000-0000993E0000}"/>
    <cellStyle name="Normal 2 3 2 2 3 4 2 3 2" xfId="4538" xr:uid="{00000000-0005-0000-0000-00009A3E0000}"/>
    <cellStyle name="Normal 2 3 2 2 3 4 2 3 2 2" xfId="12684" xr:uid="{00000000-0005-0000-0000-00009B3E0000}"/>
    <cellStyle name="Normal 2 3 2 2 3 4 2 3 2 2 2" xfId="28980" xr:uid="{00000000-0005-0000-0000-00009C3E0000}"/>
    <cellStyle name="Normal 2 3 2 2 3 4 2 3 2 3" xfId="20834" xr:uid="{00000000-0005-0000-0000-00009D3E0000}"/>
    <cellStyle name="Normal 2 3 2 2 3 4 2 3 3" xfId="7267" xr:uid="{00000000-0005-0000-0000-00009E3E0000}"/>
    <cellStyle name="Normal 2 3 2 2 3 4 2 3 3 2" xfId="15413" xr:uid="{00000000-0005-0000-0000-00009F3E0000}"/>
    <cellStyle name="Normal 2 3 2 2 3 4 2 3 3 2 2" xfId="31709" xr:uid="{00000000-0005-0000-0000-0000A03E0000}"/>
    <cellStyle name="Normal 2 3 2 2 3 4 2 3 3 3" xfId="23563" xr:uid="{00000000-0005-0000-0000-0000A13E0000}"/>
    <cellStyle name="Normal 2 3 2 2 3 4 2 3 4" xfId="10114" xr:uid="{00000000-0005-0000-0000-0000A23E0000}"/>
    <cellStyle name="Normal 2 3 2 2 3 4 2 3 4 2" xfId="26410" xr:uid="{00000000-0005-0000-0000-0000A33E0000}"/>
    <cellStyle name="Normal 2 3 2 2 3 4 2 3 5" xfId="18264" xr:uid="{00000000-0005-0000-0000-0000A43E0000}"/>
    <cellStyle name="Normal 2 3 2 2 3 4 2 4" xfId="3320" xr:uid="{00000000-0005-0000-0000-0000A53E0000}"/>
    <cellStyle name="Normal 2 3 2 2 3 4 2 4 2" xfId="11466" xr:uid="{00000000-0005-0000-0000-0000A63E0000}"/>
    <cellStyle name="Normal 2 3 2 2 3 4 2 4 2 2" xfId="27762" xr:uid="{00000000-0005-0000-0000-0000A73E0000}"/>
    <cellStyle name="Normal 2 3 2 2 3 4 2 4 3" xfId="19616" xr:uid="{00000000-0005-0000-0000-0000A83E0000}"/>
    <cellStyle name="Normal 2 3 2 2 3 4 2 5" xfId="5857" xr:uid="{00000000-0005-0000-0000-0000A93E0000}"/>
    <cellStyle name="Normal 2 3 2 2 3 4 2 5 2" xfId="14003" xr:uid="{00000000-0005-0000-0000-0000AA3E0000}"/>
    <cellStyle name="Normal 2 3 2 2 3 4 2 5 2 2" xfId="30299" xr:uid="{00000000-0005-0000-0000-0000AB3E0000}"/>
    <cellStyle name="Normal 2 3 2 2 3 4 2 5 3" xfId="22153" xr:uid="{00000000-0005-0000-0000-0000AC3E0000}"/>
    <cellStyle name="Normal 2 3 2 2 3 4 2 6" xfId="8704" xr:uid="{00000000-0005-0000-0000-0000AD3E0000}"/>
    <cellStyle name="Normal 2 3 2 2 3 4 2 6 2" xfId="25000" xr:uid="{00000000-0005-0000-0000-0000AE3E0000}"/>
    <cellStyle name="Normal 2 3 2 2 3 4 2 7" xfId="16854" xr:uid="{00000000-0005-0000-0000-0000AF3E0000}"/>
    <cellStyle name="Normal 2 3 2 2 3 4 3" xfId="919" xr:uid="{00000000-0005-0000-0000-0000B03E0000}"/>
    <cellStyle name="Normal 2 3 2 2 3 4 3 2" xfId="2329" xr:uid="{00000000-0005-0000-0000-0000B13E0000}"/>
    <cellStyle name="Normal 2 3 2 2 3 4 3 2 2" xfId="4851" xr:uid="{00000000-0005-0000-0000-0000B23E0000}"/>
    <cellStyle name="Normal 2 3 2 2 3 4 3 2 2 2" xfId="12997" xr:uid="{00000000-0005-0000-0000-0000B33E0000}"/>
    <cellStyle name="Normal 2 3 2 2 3 4 3 2 2 2 2" xfId="29293" xr:uid="{00000000-0005-0000-0000-0000B43E0000}"/>
    <cellStyle name="Normal 2 3 2 2 3 4 3 2 2 3" xfId="21147" xr:uid="{00000000-0005-0000-0000-0000B53E0000}"/>
    <cellStyle name="Normal 2 3 2 2 3 4 3 2 3" xfId="7628" xr:uid="{00000000-0005-0000-0000-0000B63E0000}"/>
    <cellStyle name="Normal 2 3 2 2 3 4 3 2 3 2" xfId="15774" xr:uid="{00000000-0005-0000-0000-0000B73E0000}"/>
    <cellStyle name="Normal 2 3 2 2 3 4 3 2 3 2 2" xfId="32070" xr:uid="{00000000-0005-0000-0000-0000B83E0000}"/>
    <cellStyle name="Normal 2 3 2 2 3 4 3 2 3 3" xfId="23924" xr:uid="{00000000-0005-0000-0000-0000B93E0000}"/>
    <cellStyle name="Normal 2 3 2 2 3 4 3 2 4" xfId="10475" xr:uid="{00000000-0005-0000-0000-0000BA3E0000}"/>
    <cellStyle name="Normal 2 3 2 2 3 4 3 2 4 2" xfId="26771" xr:uid="{00000000-0005-0000-0000-0000BB3E0000}"/>
    <cellStyle name="Normal 2 3 2 2 3 4 3 2 5" xfId="18625" xr:uid="{00000000-0005-0000-0000-0000BC3E0000}"/>
    <cellStyle name="Normal 2 3 2 2 3 4 3 3" xfId="3633" xr:uid="{00000000-0005-0000-0000-0000BD3E0000}"/>
    <cellStyle name="Normal 2 3 2 2 3 4 3 3 2" xfId="11779" xr:uid="{00000000-0005-0000-0000-0000BE3E0000}"/>
    <cellStyle name="Normal 2 3 2 2 3 4 3 3 2 2" xfId="28075" xr:uid="{00000000-0005-0000-0000-0000BF3E0000}"/>
    <cellStyle name="Normal 2 3 2 2 3 4 3 3 3" xfId="19929" xr:uid="{00000000-0005-0000-0000-0000C03E0000}"/>
    <cellStyle name="Normal 2 3 2 2 3 4 3 4" xfId="6218" xr:uid="{00000000-0005-0000-0000-0000C13E0000}"/>
    <cellStyle name="Normal 2 3 2 2 3 4 3 4 2" xfId="14364" xr:uid="{00000000-0005-0000-0000-0000C23E0000}"/>
    <cellStyle name="Normal 2 3 2 2 3 4 3 4 2 2" xfId="30660" xr:uid="{00000000-0005-0000-0000-0000C33E0000}"/>
    <cellStyle name="Normal 2 3 2 2 3 4 3 4 3" xfId="22514" xr:uid="{00000000-0005-0000-0000-0000C43E0000}"/>
    <cellStyle name="Normal 2 3 2 2 3 4 3 5" xfId="9065" xr:uid="{00000000-0005-0000-0000-0000C53E0000}"/>
    <cellStyle name="Normal 2 3 2 2 3 4 3 5 2" xfId="25361" xr:uid="{00000000-0005-0000-0000-0000C63E0000}"/>
    <cellStyle name="Normal 2 3 2 2 3 4 3 6" xfId="17215" xr:uid="{00000000-0005-0000-0000-0000C73E0000}"/>
    <cellStyle name="Normal 2 3 2 2 3 4 4" xfId="1624" xr:uid="{00000000-0005-0000-0000-0000C83E0000}"/>
    <cellStyle name="Normal 2 3 2 2 3 4 4 2" xfId="4242" xr:uid="{00000000-0005-0000-0000-0000C93E0000}"/>
    <cellStyle name="Normal 2 3 2 2 3 4 4 2 2" xfId="12388" xr:uid="{00000000-0005-0000-0000-0000CA3E0000}"/>
    <cellStyle name="Normal 2 3 2 2 3 4 4 2 2 2" xfId="28684" xr:uid="{00000000-0005-0000-0000-0000CB3E0000}"/>
    <cellStyle name="Normal 2 3 2 2 3 4 4 2 3" xfId="20538" xr:uid="{00000000-0005-0000-0000-0000CC3E0000}"/>
    <cellStyle name="Normal 2 3 2 2 3 4 4 3" xfId="6923" xr:uid="{00000000-0005-0000-0000-0000CD3E0000}"/>
    <cellStyle name="Normal 2 3 2 2 3 4 4 3 2" xfId="15069" xr:uid="{00000000-0005-0000-0000-0000CE3E0000}"/>
    <cellStyle name="Normal 2 3 2 2 3 4 4 3 2 2" xfId="31365" xr:uid="{00000000-0005-0000-0000-0000CF3E0000}"/>
    <cellStyle name="Normal 2 3 2 2 3 4 4 3 3" xfId="23219" xr:uid="{00000000-0005-0000-0000-0000D03E0000}"/>
    <cellStyle name="Normal 2 3 2 2 3 4 4 4" xfId="9770" xr:uid="{00000000-0005-0000-0000-0000D13E0000}"/>
    <cellStyle name="Normal 2 3 2 2 3 4 4 4 2" xfId="26066" xr:uid="{00000000-0005-0000-0000-0000D23E0000}"/>
    <cellStyle name="Normal 2 3 2 2 3 4 4 5" xfId="17920" xr:uid="{00000000-0005-0000-0000-0000D33E0000}"/>
    <cellStyle name="Normal 2 3 2 2 3 4 5" xfId="3024" xr:uid="{00000000-0005-0000-0000-0000D43E0000}"/>
    <cellStyle name="Normal 2 3 2 2 3 4 5 2" xfId="11170" xr:uid="{00000000-0005-0000-0000-0000D53E0000}"/>
    <cellStyle name="Normal 2 3 2 2 3 4 5 2 2" xfId="27466" xr:uid="{00000000-0005-0000-0000-0000D63E0000}"/>
    <cellStyle name="Normal 2 3 2 2 3 4 5 3" xfId="19320" xr:uid="{00000000-0005-0000-0000-0000D73E0000}"/>
    <cellStyle name="Normal 2 3 2 2 3 4 6" xfId="5513" xr:uid="{00000000-0005-0000-0000-0000D83E0000}"/>
    <cellStyle name="Normal 2 3 2 2 3 4 6 2" xfId="13659" xr:uid="{00000000-0005-0000-0000-0000D93E0000}"/>
    <cellStyle name="Normal 2 3 2 2 3 4 6 2 2" xfId="29955" xr:uid="{00000000-0005-0000-0000-0000DA3E0000}"/>
    <cellStyle name="Normal 2 3 2 2 3 4 6 3" xfId="21809" xr:uid="{00000000-0005-0000-0000-0000DB3E0000}"/>
    <cellStyle name="Normal 2 3 2 2 3 4 7" xfId="8360" xr:uid="{00000000-0005-0000-0000-0000DC3E0000}"/>
    <cellStyle name="Normal 2 3 2 2 3 4 7 2" xfId="24656" xr:uid="{00000000-0005-0000-0000-0000DD3E0000}"/>
    <cellStyle name="Normal 2 3 2 2 3 4 8" xfId="16510" xr:uid="{00000000-0005-0000-0000-0000DE3E0000}"/>
    <cellStyle name="Normal 2 3 2 2 3 5" xfId="293" xr:uid="{00000000-0005-0000-0000-0000DF3E0000}"/>
    <cellStyle name="Normal 2 3 2 2 3 5 2" xfId="637" xr:uid="{00000000-0005-0000-0000-0000E03E0000}"/>
    <cellStyle name="Normal 2 3 2 2 3 5 2 2" xfId="1343" xr:uid="{00000000-0005-0000-0000-0000E13E0000}"/>
    <cellStyle name="Normal 2 3 2 2 3 5 2 2 2" xfId="2753" xr:uid="{00000000-0005-0000-0000-0000E23E0000}"/>
    <cellStyle name="Normal 2 3 2 2 3 5 2 2 2 2" xfId="5221" xr:uid="{00000000-0005-0000-0000-0000E33E0000}"/>
    <cellStyle name="Normal 2 3 2 2 3 5 2 2 2 2 2" xfId="13367" xr:uid="{00000000-0005-0000-0000-0000E43E0000}"/>
    <cellStyle name="Normal 2 3 2 2 3 5 2 2 2 2 2 2" xfId="29663" xr:uid="{00000000-0005-0000-0000-0000E53E0000}"/>
    <cellStyle name="Normal 2 3 2 2 3 5 2 2 2 2 3" xfId="21517" xr:uid="{00000000-0005-0000-0000-0000E63E0000}"/>
    <cellStyle name="Normal 2 3 2 2 3 5 2 2 2 3" xfId="8052" xr:uid="{00000000-0005-0000-0000-0000E73E0000}"/>
    <cellStyle name="Normal 2 3 2 2 3 5 2 2 2 3 2" xfId="16198" xr:uid="{00000000-0005-0000-0000-0000E83E0000}"/>
    <cellStyle name="Normal 2 3 2 2 3 5 2 2 2 3 2 2" xfId="32494" xr:uid="{00000000-0005-0000-0000-0000E93E0000}"/>
    <cellStyle name="Normal 2 3 2 2 3 5 2 2 2 3 3" xfId="24348" xr:uid="{00000000-0005-0000-0000-0000EA3E0000}"/>
    <cellStyle name="Normal 2 3 2 2 3 5 2 2 2 4" xfId="10899" xr:uid="{00000000-0005-0000-0000-0000EB3E0000}"/>
    <cellStyle name="Normal 2 3 2 2 3 5 2 2 2 4 2" xfId="27195" xr:uid="{00000000-0005-0000-0000-0000EC3E0000}"/>
    <cellStyle name="Normal 2 3 2 2 3 5 2 2 2 5" xfId="19049" xr:uid="{00000000-0005-0000-0000-0000ED3E0000}"/>
    <cellStyle name="Normal 2 3 2 2 3 5 2 2 3" xfId="4003" xr:uid="{00000000-0005-0000-0000-0000EE3E0000}"/>
    <cellStyle name="Normal 2 3 2 2 3 5 2 2 3 2" xfId="12149" xr:uid="{00000000-0005-0000-0000-0000EF3E0000}"/>
    <cellStyle name="Normal 2 3 2 2 3 5 2 2 3 2 2" xfId="28445" xr:uid="{00000000-0005-0000-0000-0000F03E0000}"/>
    <cellStyle name="Normal 2 3 2 2 3 5 2 2 3 3" xfId="20299" xr:uid="{00000000-0005-0000-0000-0000F13E0000}"/>
    <cellStyle name="Normal 2 3 2 2 3 5 2 2 4" xfId="6642" xr:uid="{00000000-0005-0000-0000-0000F23E0000}"/>
    <cellStyle name="Normal 2 3 2 2 3 5 2 2 4 2" xfId="14788" xr:uid="{00000000-0005-0000-0000-0000F33E0000}"/>
    <cellStyle name="Normal 2 3 2 2 3 5 2 2 4 2 2" xfId="31084" xr:uid="{00000000-0005-0000-0000-0000F43E0000}"/>
    <cellStyle name="Normal 2 3 2 2 3 5 2 2 4 3" xfId="22938" xr:uid="{00000000-0005-0000-0000-0000F53E0000}"/>
    <cellStyle name="Normal 2 3 2 2 3 5 2 2 5" xfId="9489" xr:uid="{00000000-0005-0000-0000-0000F63E0000}"/>
    <cellStyle name="Normal 2 3 2 2 3 5 2 2 5 2" xfId="25785" xr:uid="{00000000-0005-0000-0000-0000F73E0000}"/>
    <cellStyle name="Normal 2 3 2 2 3 5 2 2 6" xfId="17639" xr:uid="{00000000-0005-0000-0000-0000F83E0000}"/>
    <cellStyle name="Normal 2 3 2 2 3 5 2 3" xfId="2048" xr:uid="{00000000-0005-0000-0000-0000F93E0000}"/>
    <cellStyle name="Normal 2 3 2 2 3 5 2 3 2" xfId="4612" xr:uid="{00000000-0005-0000-0000-0000FA3E0000}"/>
    <cellStyle name="Normal 2 3 2 2 3 5 2 3 2 2" xfId="12758" xr:uid="{00000000-0005-0000-0000-0000FB3E0000}"/>
    <cellStyle name="Normal 2 3 2 2 3 5 2 3 2 2 2" xfId="29054" xr:uid="{00000000-0005-0000-0000-0000FC3E0000}"/>
    <cellStyle name="Normal 2 3 2 2 3 5 2 3 2 3" xfId="20908" xr:uid="{00000000-0005-0000-0000-0000FD3E0000}"/>
    <cellStyle name="Normal 2 3 2 2 3 5 2 3 3" xfId="7347" xr:uid="{00000000-0005-0000-0000-0000FE3E0000}"/>
    <cellStyle name="Normal 2 3 2 2 3 5 2 3 3 2" xfId="15493" xr:uid="{00000000-0005-0000-0000-0000FF3E0000}"/>
    <cellStyle name="Normal 2 3 2 2 3 5 2 3 3 2 2" xfId="31789" xr:uid="{00000000-0005-0000-0000-0000003F0000}"/>
    <cellStyle name="Normal 2 3 2 2 3 5 2 3 3 3" xfId="23643" xr:uid="{00000000-0005-0000-0000-0000013F0000}"/>
    <cellStyle name="Normal 2 3 2 2 3 5 2 3 4" xfId="10194" xr:uid="{00000000-0005-0000-0000-0000023F0000}"/>
    <cellStyle name="Normal 2 3 2 2 3 5 2 3 4 2" xfId="26490" xr:uid="{00000000-0005-0000-0000-0000033F0000}"/>
    <cellStyle name="Normal 2 3 2 2 3 5 2 3 5" xfId="18344" xr:uid="{00000000-0005-0000-0000-0000043F0000}"/>
    <cellStyle name="Normal 2 3 2 2 3 5 2 4" xfId="3394" xr:uid="{00000000-0005-0000-0000-0000053F0000}"/>
    <cellStyle name="Normal 2 3 2 2 3 5 2 4 2" xfId="11540" xr:uid="{00000000-0005-0000-0000-0000063F0000}"/>
    <cellStyle name="Normal 2 3 2 2 3 5 2 4 2 2" xfId="27836" xr:uid="{00000000-0005-0000-0000-0000073F0000}"/>
    <cellStyle name="Normal 2 3 2 2 3 5 2 4 3" xfId="19690" xr:uid="{00000000-0005-0000-0000-0000083F0000}"/>
    <cellStyle name="Normal 2 3 2 2 3 5 2 5" xfId="5937" xr:uid="{00000000-0005-0000-0000-0000093F0000}"/>
    <cellStyle name="Normal 2 3 2 2 3 5 2 5 2" xfId="14083" xr:uid="{00000000-0005-0000-0000-00000A3F0000}"/>
    <cellStyle name="Normal 2 3 2 2 3 5 2 5 2 2" xfId="30379" xr:uid="{00000000-0005-0000-0000-00000B3F0000}"/>
    <cellStyle name="Normal 2 3 2 2 3 5 2 5 3" xfId="22233" xr:uid="{00000000-0005-0000-0000-00000C3F0000}"/>
    <cellStyle name="Normal 2 3 2 2 3 5 2 6" xfId="8784" xr:uid="{00000000-0005-0000-0000-00000D3F0000}"/>
    <cellStyle name="Normal 2 3 2 2 3 5 2 6 2" xfId="25080" xr:uid="{00000000-0005-0000-0000-00000E3F0000}"/>
    <cellStyle name="Normal 2 3 2 2 3 5 2 7" xfId="16934" xr:uid="{00000000-0005-0000-0000-00000F3F0000}"/>
    <cellStyle name="Normal 2 3 2 2 3 5 3" xfId="999" xr:uid="{00000000-0005-0000-0000-0000103F0000}"/>
    <cellStyle name="Normal 2 3 2 2 3 5 3 2" xfId="2409" xr:uid="{00000000-0005-0000-0000-0000113F0000}"/>
    <cellStyle name="Normal 2 3 2 2 3 5 3 2 2" xfId="4925" xr:uid="{00000000-0005-0000-0000-0000123F0000}"/>
    <cellStyle name="Normal 2 3 2 2 3 5 3 2 2 2" xfId="13071" xr:uid="{00000000-0005-0000-0000-0000133F0000}"/>
    <cellStyle name="Normal 2 3 2 2 3 5 3 2 2 2 2" xfId="29367" xr:uid="{00000000-0005-0000-0000-0000143F0000}"/>
    <cellStyle name="Normal 2 3 2 2 3 5 3 2 2 3" xfId="21221" xr:uid="{00000000-0005-0000-0000-0000153F0000}"/>
    <cellStyle name="Normal 2 3 2 2 3 5 3 2 3" xfId="7708" xr:uid="{00000000-0005-0000-0000-0000163F0000}"/>
    <cellStyle name="Normal 2 3 2 2 3 5 3 2 3 2" xfId="15854" xr:uid="{00000000-0005-0000-0000-0000173F0000}"/>
    <cellStyle name="Normal 2 3 2 2 3 5 3 2 3 2 2" xfId="32150" xr:uid="{00000000-0005-0000-0000-0000183F0000}"/>
    <cellStyle name="Normal 2 3 2 2 3 5 3 2 3 3" xfId="24004" xr:uid="{00000000-0005-0000-0000-0000193F0000}"/>
    <cellStyle name="Normal 2 3 2 2 3 5 3 2 4" xfId="10555" xr:uid="{00000000-0005-0000-0000-00001A3F0000}"/>
    <cellStyle name="Normal 2 3 2 2 3 5 3 2 4 2" xfId="26851" xr:uid="{00000000-0005-0000-0000-00001B3F0000}"/>
    <cellStyle name="Normal 2 3 2 2 3 5 3 2 5" xfId="18705" xr:uid="{00000000-0005-0000-0000-00001C3F0000}"/>
    <cellStyle name="Normal 2 3 2 2 3 5 3 3" xfId="3707" xr:uid="{00000000-0005-0000-0000-00001D3F0000}"/>
    <cellStyle name="Normal 2 3 2 2 3 5 3 3 2" xfId="11853" xr:uid="{00000000-0005-0000-0000-00001E3F0000}"/>
    <cellStyle name="Normal 2 3 2 2 3 5 3 3 2 2" xfId="28149" xr:uid="{00000000-0005-0000-0000-00001F3F0000}"/>
    <cellStyle name="Normal 2 3 2 2 3 5 3 3 3" xfId="20003" xr:uid="{00000000-0005-0000-0000-0000203F0000}"/>
    <cellStyle name="Normal 2 3 2 2 3 5 3 4" xfId="6298" xr:uid="{00000000-0005-0000-0000-0000213F0000}"/>
    <cellStyle name="Normal 2 3 2 2 3 5 3 4 2" xfId="14444" xr:uid="{00000000-0005-0000-0000-0000223F0000}"/>
    <cellStyle name="Normal 2 3 2 2 3 5 3 4 2 2" xfId="30740" xr:uid="{00000000-0005-0000-0000-0000233F0000}"/>
    <cellStyle name="Normal 2 3 2 2 3 5 3 4 3" xfId="22594" xr:uid="{00000000-0005-0000-0000-0000243F0000}"/>
    <cellStyle name="Normal 2 3 2 2 3 5 3 5" xfId="9145" xr:uid="{00000000-0005-0000-0000-0000253F0000}"/>
    <cellStyle name="Normal 2 3 2 2 3 5 3 5 2" xfId="25441" xr:uid="{00000000-0005-0000-0000-0000263F0000}"/>
    <cellStyle name="Normal 2 3 2 2 3 5 3 6" xfId="17295" xr:uid="{00000000-0005-0000-0000-0000273F0000}"/>
    <cellStyle name="Normal 2 3 2 2 3 5 4" xfId="1704" xr:uid="{00000000-0005-0000-0000-0000283F0000}"/>
    <cellStyle name="Normal 2 3 2 2 3 5 4 2" xfId="4316" xr:uid="{00000000-0005-0000-0000-0000293F0000}"/>
    <cellStyle name="Normal 2 3 2 2 3 5 4 2 2" xfId="12462" xr:uid="{00000000-0005-0000-0000-00002A3F0000}"/>
    <cellStyle name="Normal 2 3 2 2 3 5 4 2 2 2" xfId="28758" xr:uid="{00000000-0005-0000-0000-00002B3F0000}"/>
    <cellStyle name="Normal 2 3 2 2 3 5 4 2 3" xfId="20612" xr:uid="{00000000-0005-0000-0000-00002C3F0000}"/>
    <cellStyle name="Normal 2 3 2 2 3 5 4 3" xfId="7003" xr:uid="{00000000-0005-0000-0000-00002D3F0000}"/>
    <cellStyle name="Normal 2 3 2 2 3 5 4 3 2" xfId="15149" xr:uid="{00000000-0005-0000-0000-00002E3F0000}"/>
    <cellStyle name="Normal 2 3 2 2 3 5 4 3 2 2" xfId="31445" xr:uid="{00000000-0005-0000-0000-00002F3F0000}"/>
    <cellStyle name="Normal 2 3 2 2 3 5 4 3 3" xfId="23299" xr:uid="{00000000-0005-0000-0000-0000303F0000}"/>
    <cellStyle name="Normal 2 3 2 2 3 5 4 4" xfId="9850" xr:uid="{00000000-0005-0000-0000-0000313F0000}"/>
    <cellStyle name="Normal 2 3 2 2 3 5 4 4 2" xfId="26146" xr:uid="{00000000-0005-0000-0000-0000323F0000}"/>
    <cellStyle name="Normal 2 3 2 2 3 5 4 5" xfId="18000" xr:uid="{00000000-0005-0000-0000-0000333F0000}"/>
    <cellStyle name="Normal 2 3 2 2 3 5 5" xfId="3098" xr:uid="{00000000-0005-0000-0000-0000343F0000}"/>
    <cellStyle name="Normal 2 3 2 2 3 5 5 2" xfId="11244" xr:uid="{00000000-0005-0000-0000-0000353F0000}"/>
    <cellStyle name="Normal 2 3 2 2 3 5 5 2 2" xfId="27540" xr:uid="{00000000-0005-0000-0000-0000363F0000}"/>
    <cellStyle name="Normal 2 3 2 2 3 5 5 3" xfId="19394" xr:uid="{00000000-0005-0000-0000-0000373F0000}"/>
    <cellStyle name="Normal 2 3 2 2 3 5 6" xfId="5593" xr:uid="{00000000-0005-0000-0000-0000383F0000}"/>
    <cellStyle name="Normal 2 3 2 2 3 5 6 2" xfId="13739" xr:uid="{00000000-0005-0000-0000-0000393F0000}"/>
    <cellStyle name="Normal 2 3 2 2 3 5 6 2 2" xfId="30035" xr:uid="{00000000-0005-0000-0000-00003A3F0000}"/>
    <cellStyle name="Normal 2 3 2 2 3 5 6 3" xfId="21889" xr:uid="{00000000-0005-0000-0000-00003B3F0000}"/>
    <cellStyle name="Normal 2 3 2 2 3 5 7" xfId="8440" xr:uid="{00000000-0005-0000-0000-00003C3F0000}"/>
    <cellStyle name="Normal 2 3 2 2 3 5 7 2" xfId="24736" xr:uid="{00000000-0005-0000-0000-00003D3F0000}"/>
    <cellStyle name="Normal 2 3 2 2 3 5 8" xfId="16590" xr:uid="{00000000-0005-0000-0000-00003E3F0000}"/>
    <cellStyle name="Normal 2 3 2 2 3 6" xfId="383" xr:uid="{00000000-0005-0000-0000-00003F3F0000}"/>
    <cellStyle name="Normal 2 3 2 2 3 6 2" xfId="1089" xr:uid="{00000000-0005-0000-0000-0000403F0000}"/>
    <cellStyle name="Normal 2 3 2 2 3 6 2 2" xfId="2499" xr:uid="{00000000-0005-0000-0000-0000413F0000}"/>
    <cellStyle name="Normal 2 3 2 2 3 6 2 2 2" xfId="4999" xr:uid="{00000000-0005-0000-0000-0000423F0000}"/>
    <cellStyle name="Normal 2 3 2 2 3 6 2 2 2 2" xfId="13145" xr:uid="{00000000-0005-0000-0000-0000433F0000}"/>
    <cellStyle name="Normal 2 3 2 2 3 6 2 2 2 2 2" xfId="29441" xr:uid="{00000000-0005-0000-0000-0000443F0000}"/>
    <cellStyle name="Normal 2 3 2 2 3 6 2 2 2 3" xfId="21295" xr:uid="{00000000-0005-0000-0000-0000453F0000}"/>
    <cellStyle name="Normal 2 3 2 2 3 6 2 2 3" xfId="7798" xr:uid="{00000000-0005-0000-0000-0000463F0000}"/>
    <cellStyle name="Normal 2 3 2 2 3 6 2 2 3 2" xfId="15944" xr:uid="{00000000-0005-0000-0000-0000473F0000}"/>
    <cellStyle name="Normal 2 3 2 2 3 6 2 2 3 2 2" xfId="32240" xr:uid="{00000000-0005-0000-0000-0000483F0000}"/>
    <cellStyle name="Normal 2 3 2 2 3 6 2 2 3 3" xfId="24094" xr:uid="{00000000-0005-0000-0000-0000493F0000}"/>
    <cellStyle name="Normal 2 3 2 2 3 6 2 2 4" xfId="10645" xr:uid="{00000000-0005-0000-0000-00004A3F0000}"/>
    <cellStyle name="Normal 2 3 2 2 3 6 2 2 4 2" xfId="26941" xr:uid="{00000000-0005-0000-0000-00004B3F0000}"/>
    <cellStyle name="Normal 2 3 2 2 3 6 2 2 5" xfId="18795" xr:uid="{00000000-0005-0000-0000-00004C3F0000}"/>
    <cellStyle name="Normal 2 3 2 2 3 6 2 3" xfId="3781" xr:uid="{00000000-0005-0000-0000-00004D3F0000}"/>
    <cellStyle name="Normal 2 3 2 2 3 6 2 3 2" xfId="11927" xr:uid="{00000000-0005-0000-0000-00004E3F0000}"/>
    <cellStyle name="Normal 2 3 2 2 3 6 2 3 2 2" xfId="28223" xr:uid="{00000000-0005-0000-0000-00004F3F0000}"/>
    <cellStyle name="Normal 2 3 2 2 3 6 2 3 3" xfId="20077" xr:uid="{00000000-0005-0000-0000-0000503F0000}"/>
    <cellStyle name="Normal 2 3 2 2 3 6 2 4" xfId="6388" xr:uid="{00000000-0005-0000-0000-0000513F0000}"/>
    <cellStyle name="Normal 2 3 2 2 3 6 2 4 2" xfId="14534" xr:uid="{00000000-0005-0000-0000-0000523F0000}"/>
    <cellStyle name="Normal 2 3 2 2 3 6 2 4 2 2" xfId="30830" xr:uid="{00000000-0005-0000-0000-0000533F0000}"/>
    <cellStyle name="Normal 2 3 2 2 3 6 2 4 3" xfId="22684" xr:uid="{00000000-0005-0000-0000-0000543F0000}"/>
    <cellStyle name="Normal 2 3 2 2 3 6 2 5" xfId="9235" xr:uid="{00000000-0005-0000-0000-0000553F0000}"/>
    <cellStyle name="Normal 2 3 2 2 3 6 2 5 2" xfId="25531" xr:uid="{00000000-0005-0000-0000-0000563F0000}"/>
    <cellStyle name="Normal 2 3 2 2 3 6 2 6" xfId="17385" xr:uid="{00000000-0005-0000-0000-0000573F0000}"/>
    <cellStyle name="Normal 2 3 2 2 3 6 3" xfId="1794" xr:uid="{00000000-0005-0000-0000-0000583F0000}"/>
    <cellStyle name="Normal 2 3 2 2 3 6 3 2" xfId="4390" xr:uid="{00000000-0005-0000-0000-0000593F0000}"/>
    <cellStyle name="Normal 2 3 2 2 3 6 3 2 2" xfId="12536" xr:uid="{00000000-0005-0000-0000-00005A3F0000}"/>
    <cellStyle name="Normal 2 3 2 2 3 6 3 2 2 2" xfId="28832" xr:uid="{00000000-0005-0000-0000-00005B3F0000}"/>
    <cellStyle name="Normal 2 3 2 2 3 6 3 2 3" xfId="20686" xr:uid="{00000000-0005-0000-0000-00005C3F0000}"/>
    <cellStyle name="Normal 2 3 2 2 3 6 3 3" xfId="7093" xr:uid="{00000000-0005-0000-0000-00005D3F0000}"/>
    <cellStyle name="Normal 2 3 2 2 3 6 3 3 2" xfId="15239" xr:uid="{00000000-0005-0000-0000-00005E3F0000}"/>
    <cellStyle name="Normal 2 3 2 2 3 6 3 3 2 2" xfId="31535" xr:uid="{00000000-0005-0000-0000-00005F3F0000}"/>
    <cellStyle name="Normal 2 3 2 2 3 6 3 3 3" xfId="23389" xr:uid="{00000000-0005-0000-0000-0000603F0000}"/>
    <cellStyle name="Normal 2 3 2 2 3 6 3 4" xfId="9940" xr:uid="{00000000-0005-0000-0000-0000613F0000}"/>
    <cellStyle name="Normal 2 3 2 2 3 6 3 4 2" xfId="26236" xr:uid="{00000000-0005-0000-0000-0000623F0000}"/>
    <cellStyle name="Normal 2 3 2 2 3 6 3 5" xfId="18090" xr:uid="{00000000-0005-0000-0000-0000633F0000}"/>
    <cellStyle name="Normal 2 3 2 2 3 6 4" xfId="3172" xr:uid="{00000000-0005-0000-0000-0000643F0000}"/>
    <cellStyle name="Normal 2 3 2 2 3 6 4 2" xfId="11318" xr:uid="{00000000-0005-0000-0000-0000653F0000}"/>
    <cellStyle name="Normal 2 3 2 2 3 6 4 2 2" xfId="27614" xr:uid="{00000000-0005-0000-0000-0000663F0000}"/>
    <cellStyle name="Normal 2 3 2 2 3 6 4 3" xfId="19468" xr:uid="{00000000-0005-0000-0000-0000673F0000}"/>
    <cellStyle name="Normal 2 3 2 2 3 6 5" xfId="5683" xr:uid="{00000000-0005-0000-0000-0000683F0000}"/>
    <cellStyle name="Normal 2 3 2 2 3 6 5 2" xfId="13829" xr:uid="{00000000-0005-0000-0000-0000693F0000}"/>
    <cellStyle name="Normal 2 3 2 2 3 6 5 2 2" xfId="30125" xr:uid="{00000000-0005-0000-0000-00006A3F0000}"/>
    <cellStyle name="Normal 2 3 2 2 3 6 5 3" xfId="21979" xr:uid="{00000000-0005-0000-0000-00006B3F0000}"/>
    <cellStyle name="Normal 2 3 2 2 3 6 6" xfId="8530" xr:uid="{00000000-0005-0000-0000-00006C3F0000}"/>
    <cellStyle name="Normal 2 3 2 2 3 6 6 2" xfId="24826" xr:uid="{00000000-0005-0000-0000-00006D3F0000}"/>
    <cellStyle name="Normal 2 3 2 2 3 6 7" xfId="16680" xr:uid="{00000000-0005-0000-0000-00006E3F0000}"/>
    <cellStyle name="Normal 2 3 2 2 3 7" xfId="745" xr:uid="{00000000-0005-0000-0000-00006F3F0000}"/>
    <cellStyle name="Normal 2 3 2 2 3 7 2" xfId="2155" xr:uid="{00000000-0005-0000-0000-0000703F0000}"/>
    <cellStyle name="Normal 2 3 2 2 3 7 2 2" xfId="4703" xr:uid="{00000000-0005-0000-0000-0000713F0000}"/>
    <cellStyle name="Normal 2 3 2 2 3 7 2 2 2" xfId="12849" xr:uid="{00000000-0005-0000-0000-0000723F0000}"/>
    <cellStyle name="Normal 2 3 2 2 3 7 2 2 2 2" xfId="29145" xr:uid="{00000000-0005-0000-0000-0000733F0000}"/>
    <cellStyle name="Normal 2 3 2 2 3 7 2 2 3" xfId="20999" xr:uid="{00000000-0005-0000-0000-0000743F0000}"/>
    <cellStyle name="Normal 2 3 2 2 3 7 2 3" xfId="7454" xr:uid="{00000000-0005-0000-0000-0000753F0000}"/>
    <cellStyle name="Normal 2 3 2 2 3 7 2 3 2" xfId="15600" xr:uid="{00000000-0005-0000-0000-0000763F0000}"/>
    <cellStyle name="Normal 2 3 2 2 3 7 2 3 2 2" xfId="31896" xr:uid="{00000000-0005-0000-0000-0000773F0000}"/>
    <cellStyle name="Normal 2 3 2 2 3 7 2 3 3" xfId="23750" xr:uid="{00000000-0005-0000-0000-0000783F0000}"/>
    <cellStyle name="Normal 2 3 2 2 3 7 2 4" xfId="10301" xr:uid="{00000000-0005-0000-0000-0000793F0000}"/>
    <cellStyle name="Normal 2 3 2 2 3 7 2 4 2" xfId="26597" xr:uid="{00000000-0005-0000-0000-00007A3F0000}"/>
    <cellStyle name="Normal 2 3 2 2 3 7 2 5" xfId="18451" xr:uid="{00000000-0005-0000-0000-00007B3F0000}"/>
    <cellStyle name="Normal 2 3 2 2 3 7 3" xfId="3485" xr:uid="{00000000-0005-0000-0000-00007C3F0000}"/>
    <cellStyle name="Normal 2 3 2 2 3 7 3 2" xfId="11631" xr:uid="{00000000-0005-0000-0000-00007D3F0000}"/>
    <cellStyle name="Normal 2 3 2 2 3 7 3 2 2" xfId="27927" xr:uid="{00000000-0005-0000-0000-00007E3F0000}"/>
    <cellStyle name="Normal 2 3 2 2 3 7 3 3" xfId="19781" xr:uid="{00000000-0005-0000-0000-00007F3F0000}"/>
    <cellStyle name="Normal 2 3 2 2 3 7 4" xfId="6044" xr:uid="{00000000-0005-0000-0000-0000803F0000}"/>
    <cellStyle name="Normal 2 3 2 2 3 7 4 2" xfId="14190" xr:uid="{00000000-0005-0000-0000-0000813F0000}"/>
    <cellStyle name="Normal 2 3 2 2 3 7 4 2 2" xfId="30486" xr:uid="{00000000-0005-0000-0000-0000823F0000}"/>
    <cellStyle name="Normal 2 3 2 2 3 7 4 3" xfId="22340" xr:uid="{00000000-0005-0000-0000-0000833F0000}"/>
    <cellStyle name="Normal 2 3 2 2 3 7 5" xfId="8891" xr:uid="{00000000-0005-0000-0000-0000843F0000}"/>
    <cellStyle name="Normal 2 3 2 2 3 7 5 2" xfId="25187" xr:uid="{00000000-0005-0000-0000-0000853F0000}"/>
    <cellStyle name="Normal 2 3 2 2 3 7 6" xfId="17041" xr:uid="{00000000-0005-0000-0000-0000863F0000}"/>
    <cellStyle name="Normal 2 3 2 2 3 8" xfId="1450" xr:uid="{00000000-0005-0000-0000-0000873F0000}"/>
    <cellStyle name="Normal 2 3 2 2 3 8 2" xfId="4094" xr:uid="{00000000-0005-0000-0000-0000883F0000}"/>
    <cellStyle name="Normal 2 3 2 2 3 8 2 2" xfId="12240" xr:uid="{00000000-0005-0000-0000-0000893F0000}"/>
    <cellStyle name="Normal 2 3 2 2 3 8 2 2 2" xfId="28536" xr:uid="{00000000-0005-0000-0000-00008A3F0000}"/>
    <cellStyle name="Normal 2 3 2 2 3 8 2 3" xfId="20390" xr:uid="{00000000-0005-0000-0000-00008B3F0000}"/>
    <cellStyle name="Normal 2 3 2 2 3 8 3" xfId="6749" xr:uid="{00000000-0005-0000-0000-00008C3F0000}"/>
    <cellStyle name="Normal 2 3 2 2 3 8 3 2" xfId="14895" xr:uid="{00000000-0005-0000-0000-00008D3F0000}"/>
    <cellStyle name="Normal 2 3 2 2 3 8 3 2 2" xfId="31191" xr:uid="{00000000-0005-0000-0000-00008E3F0000}"/>
    <cellStyle name="Normal 2 3 2 2 3 8 3 3" xfId="23045" xr:uid="{00000000-0005-0000-0000-00008F3F0000}"/>
    <cellStyle name="Normal 2 3 2 2 3 8 4" xfId="9596" xr:uid="{00000000-0005-0000-0000-0000903F0000}"/>
    <cellStyle name="Normal 2 3 2 2 3 8 4 2" xfId="25892" xr:uid="{00000000-0005-0000-0000-0000913F0000}"/>
    <cellStyle name="Normal 2 3 2 2 3 8 5" xfId="17746" xr:uid="{00000000-0005-0000-0000-0000923F0000}"/>
    <cellStyle name="Normal 2 3 2 2 3 9" xfId="2876" xr:uid="{00000000-0005-0000-0000-0000933F0000}"/>
    <cellStyle name="Normal 2 3 2 2 3 9 2" xfId="11022" xr:uid="{00000000-0005-0000-0000-0000943F0000}"/>
    <cellStyle name="Normal 2 3 2 2 3 9 2 2" xfId="27318" xr:uid="{00000000-0005-0000-0000-0000953F0000}"/>
    <cellStyle name="Normal 2 3 2 2 3 9 3" xfId="19172" xr:uid="{00000000-0005-0000-0000-0000963F0000}"/>
    <cellStyle name="Normal 2 3 2 2 4" xfId="61" xr:uid="{00000000-0005-0000-0000-0000973F0000}"/>
    <cellStyle name="Normal 2 3 2 2 4 10" xfId="8208" xr:uid="{00000000-0005-0000-0000-0000983F0000}"/>
    <cellStyle name="Normal 2 3 2 2 4 10 2" xfId="24504" xr:uid="{00000000-0005-0000-0000-0000993F0000}"/>
    <cellStyle name="Normal 2 3 2 2 4 11" xfId="16358" xr:uid="{00000000-0005-0000-0000-00009A3F0000}"/>
    <cellStyle name="Normal 2 3 2 2 4 2" xfId="151" xr:uid="{00000000-0005-0000-0000-00009B3F0000}"/>
    <cellStyle name="Normal 2 3 2 2 4 2 2" xfId="495" xr:uid="{00000000-0005-0000-0000-00009C3F0000}"/>
    <cellStyle name="Normal 2 3 2 2 4 2 2 2" xfId="1201" xr:uid="{00000000-0005-0000-0000-00009D3F0000}"/>
    <cellStyle name="Normal 2 3 2 2 4 2 2 2 2" xfId="2611" xr:uid="{00000000-0005-0000-0000-00009E3F0000}"/>
    <cellStyle name="Normal 2 3 2 2 4 2 2 2 2 2" xfId="5091" xr:uid="{00000000-0005-0000-0000-00009F3F0000}"/>
    <cellStyle name="Normal 2 3 2 2 4 2 2 2 2 2 2" xfId="13237" xr:uid="{00000000-0005-0000-0000-0000A03F0000}"/>
    <cellStyle name="Normal 2 3 2 2 4 2 2 2 2 2 2 2" xfId="29533" xr:uid="{00000000-0005-0000-0000-0000A13F0000}"/>
    <cellStyle name="Normal 2 3 2 2 4 2 2 2 2 2 3" xfId="21387" xr:uid="{00000000-0005-0000-0000-0000A23F0000}"/>
    <cellStyle name="Normal 2 3 2 2 4 2 2 2 2 3" xfId="7910" xr:uid="{00000000-0005-0000-0000-0000A33F0000}"/>
    <cellStyle name="Normal 2 3 2 2 4 2 2 2 2 3 2" xfId="16056" xr:uid="{00000000-0005-0000-0000-0000A43F0000}"/>
    <cellStyle name="Normal 2 3 2 2 4 2 2 2 2 3 2 2" xfId="32352" xr:uid="{00000000-0005-0000-0000-0000A53F0000}"/>
    <cellStyle name="Normal 2 3 2 2 4 2 2 2 2 3 3" xfId="24206" xr:uid="{00000000-0005-0000-0000-0000A63F0000}"/>
    <cellStyle name="Normal 2 3 2 2 4 2 2 2 2 4" xfId="10757" xr:uid="{00000000-0005-0000-0000-0000A73F0000}"/>
    <cellStyle name="Normal 2 3 2 2 4 2 2 2 2 4 2" xfId="27053" xr:uid="{00000000-0005-0000-0000-0000A83F0000}"/>
    <cellStyle name="Normal 2 3 2 2 4 2 2 2 2 5" xfId="18907" xr:uid="{00000000-0005-0000-0000-0000A93F0000}"/>
    <cellStyle name="Normal 2 3 2 2 4 2 2 2 3" xfId="3873" xr:uid="{00000000-0005-0000-0000-0000AA3F0000}"/>
    <cellStyle name="Normal 2 3 2 2 4 2 2 2 3 2" xfId="12019" xr:uid="{00000000-0005-0000-0000-0000AB3F0000}"/>
    <cellStyle name="Normal 2 3 2 2 4 2 2 2 3 2 2" xfId="28315" xr:uid="{00000000-0005-0000-0000-0000AC3F0000}"/>
    <cellStyle name="Normal 2 3 2 2 4 2 2 2 3 3" xfId="20169" xr:uid="{00000000-0005-0000-0000-0000AD3F0000}"/>
    <cellStyle name="Normal 2 3 2 2 4 2 2 2 4" xfId="6500" xr:uid="{00000000-0005-0000-0000-0000AE3F0000}"/>
    <cellStyle name="Normal 2 3 2 2 4 2 2 2 4 2" xfId="14646" xr:uid="{00000000-0005-0000-0000-0000AF3F0000}"/>
    <cellStyle name="Normal 2 3 2 2 4 2 2 2 4 2 2" xfId="30942" xr:uid="{00000000-0005-0000-0000-0000B03F0000}"/>
    <cellStyle name="Normal 2 3 2 2 4 2 2 2 4 3" xfId="22796" xr:uid="{00000000-0005-0000-0000-0000B13F0000}"/>
    <cellStyle name="Normal 2 3 2 2 4 2 2 2 5" xfId="9347" xr:uid="{00000000-0005-0000-0000-0000B23F0000}"/>
    <cellStyle name="Normal 2 3 2 2 4 2 2 2 5 2" xfId="25643" xr:uid="{00000000-0005-0000-0000-0000B33F0000}"/>
    <cellStyle name="Normal 2 3 2 2 4 2 2 2 6" xfId="17497" xr:uid="{00000000-0005-0000-0000-0000B43F0000}"/>
    <cellStyle name="Normal 2 3 2 2 4 2 2 3" xfId="1906" xr:uid="{00000000-0005-0000-0000-0000B53F0000}"/>
    <cellStyle name="Normal 2 3 2 2 4 2 2 3 2" xfId="4482" xr:uid="{00000000-0005-0000-0000-0000B63F0000}"/>
    <cellStyle name="Normal 2 3 2 2 4 2 2 3 2 2" xfId="12628" xr:uid="{00000000-0005-0000-0000-0000B73F0000}"/>
    <cellStyle name="Normal 2 3 2 2 4 2 2 3 2 2 2" xfId="28924" xr:uid="{00000000-0005-0000-0000-0000B83F0000}"/>
    <cellStyle name="Normal 2 3 2 2 4 2 2 3 2 3" xfId="20778" xr:uid="{00000000-0005-0000-0000-0000B93F0000}"/>
    <cellStyle name="Normal 2 3 2 2 4 2 2 3 3" xfId="7205" xr:uid="{00000000-0005-0000-0000-0000BA3F0000}"/>
    <cellStyle name="Normal 2 3 2 2 4 2 2 3 3 2" xfId="15351" xr:uid="{00000000-0005-0000-0000-0000BB3F0000}"/>
    <cellStyle name="Normal 2 3 2 2 4 2 2 3 3 2 2" xfId="31647" xr:uid="{00000000-0005-0000-0000-0000BC3F0000}"/>
    <cellStyle name="Normal 2 3 2 2 4 2 2 3 3 3" xfId="23501" xr:uid="{00000000-0005-0000-0000-0000BD3F0000}"/>
    <cellStyle name="Normal 2 3 2 2 4 2 2 3 4" xfId="10052" xr:uid="{00000000-0005-0000-0000-0000BE3F0000}"/>
    <cellStyle name="Normal 2 3 2 2 4 2 2 3 4 2" xfId="26348" xr:uid="{00000000-0005-0000-0000-0000BF3F0000}"/>
    <cellStyle name="Normal 2 3 2 2 4 2 2 3 5" xfId="18202" xr:uid="{00000000-0005-0000-0000-0000C03F0000}"/>
    <cellStyle name="Normal 2 3 2 2 4 2 2 4" xfId="3264" xr:uid="{00000000-0005-0000-0000-0000C13F0000}"/>
    <cellStyle name="Normal 2 3 2 2 4 2 2 4 2" xfId="11410" xr:uid="{00000000-0005-0000-0000-0000C23F0000}"/>
    <cellStyle name="Normal 2 3 2 2 4 2 2 4 2 2" xfId="27706" xr:uid="{00000000-0005-0000-0000-0000C33F0000}"/>
    <cellStyle name="Normal 2 3 2 2 4 2 2 4 3" xfId="19560" xr:uid="{00000000-0005-0000-0000-0000C43F0000}"/>
    <cellStyle name="Normal 2 3 2 2 4 2 2 5" xfId="5795" xr:uid="{00000000-0005-0000-0000-0000C53F0000}"/>
    <cellStyle name="Normal 2 3 2 2 4 2 2 5 2" xfId="13941" xr:uid="{00000000-0005-0000-0000-0000C63F0000}"/>
    <cellStyle name="Normal 2 3 2 2 4 2 2 5 2 2" xfId="30237" xr:uid="{00000000-0005-0000-0000-0000C73F0000}"/>
    <cellStyle name="Normal 2 3 2 2 4 2 2 5 3" xfId="22091" xr:uid="{00000000-0005-0000-0000-0000C83F0000}"/>
    <cellStyle name="Normal 2 3 2 2 4 2 2 6" xfId="8642" xr:uid="{00000000-0005-0000-0000-0000C93F0000}"/>
    <cellStyle name="Normal 2 3 2 2 4 2 2 6 2" xfId="24938" xr:uid="{00000000-0005-0000-0000-0000CA3F0000}"/>
    <cellStyle name="Normal 2 3 2 2 4 2 2 7" xfId="16792" xr:uid="{00000000-0005-0000-0000-0000CB3F0000}"/>
    <cellStyle name="Normal 2 3 2 2 4 2 3" xfId="857" xr:uid="{00000000-0005-0000-0000-0000CC3F0000}"/>
    <cellStyle name="Normal 2 3 2 2 4 2 3 2" xfId="2267" xr:uid="{00000000-0005-0000-0000-0000CD3F0000}"/>
    <cellStyle name="Normal 2 3 2 2 4 2 3 2 2" xfId="4795" xr:uid="{00000000-0005-0000-0000-0000CE3F0000}"/>
    <cellStyle name="Normal 2 3 2 2 4 2 3 2 2 2" xfId="12941" xr:uid="{00000000-0005-0000-0000-0000CF3F0000}"/>
    <cellStyle name="Normal 2 3 2 2 4 2 3 2 2 2 2" xfId="29237" xr:uid="{00000000-0005-0000-0000-0000D03F0000}"/>
    <cellStyle name="Normal 2 3 2 2 4 2 3 2 2 3" xfId="21091" xr:uid="{00000000-0005-0000-0000-0000D13F0000}"/>
    <cellStyle name="Normal 2 3 2 2 4 2 3 2 3" xfId="7566" xr:uid="{00000000-0005-0000-0000-0000D23F0000}"/>
    <cellStyle name="Normal 2 3 2 2 4 2 3 2 3 2" xfId="15712" xr:uid="{00000000-0005-0000-0000-0000D33F0000}"/>
    <cellStyle name="Normal 2 3 2 2 4 2 3 2 3 2 2" xfId="32008" xr:uid="{00000000-0005-0000-0000-0000D43F0000}"/>
    <cellStyle name="Normal 2 3 2 2 4 2 3 2 3 3" xfId="23862" xr:uid="{00000000-0005-0000-0000-0000D53F0000}"/>
    <cellStyle name="Normal 2 3 2 2 4 2 3 2 4" xfId="10413" xr:uid="{00000000-0005-0000-0000-0000D63F0000}"/>
    <cellStyle name="Normal 2 3 2 2 4 2 3 2 4 2" xfId="26709" xr:uid="{00000000-0005-0000-0000-0000D73F0000}"/>
    <cellStyle name="Normal 2 3 2 2 4 2 3 2 5" xfId="18563" xr:uid="{00000000-0005-0000-0000-0000D83F0000}"/>
    <cellStyle name="Normal 2 3 2 2 4 2 3 3" xfId="3577" xr:uid="{00000000-0005-0000-0000-0000D93F0000}"/>
    <cellStyle name="Normal 2 3 2 2 4 2 3 3 2" xfId="11723" xr:uid="{00000000-0005-0000-0000-0000DA3F0000}"/>
    <cellStyle name="Normal 2 3 2 2 4 2 3 3 2 2" xfId="28019" xr:uid="{00000000-0005-0000-0000-0000DB3F0000}"/>
    <cellStyle name="Normal 2 3 2 2 4 2 3 3 3" xfId="19873" xr:uid="{00000000-0005-0000-0000-0000DC3F0000}"/>
    <cellStyle name="Normal 2 3 2 2 4 2 3 4" xfId="6156" xr:uid="{00000000-0005-0000-0000-0000DD3F0000}"/>
    <cellStyle name="Normal 2 3 2 2 4 2 3 4 2" xfId="14302" xr:uid="{00000000-0005-0000-0000-0000DE3F0000}"/>
    <cellStyle name="Normal 2 3 2 2 4 2 3 4 2 2" xfId="30598" xr:uid="{00000000-0005-0000-0000-0000DF3F0000}"/>
    <cellStyle name="Normal 2 3 2 2 4 2 3 4 3" xfId="22452" xr:uid="{00000000-0005-0000-0000-0000E03F0000}"/>
    <cellStyle name="Normal 2 3 2 2 4 2 3 5" xfId="9003" xr:uid="{00000000-0005-0000-0000-0000E13F0000}"/>
    <cellStyle name="Normal 2 3 2 2 4 2 3 5 2" xfId="25299" xr:uid="{00000000-0005-0000-0000-0000E23F0000}"/>
    <cellStyle name="Normal 2 3 2 2 4 2 3 6" xfId="17153" xr:uid="{00000000-0005-0000-0000-0000E33F0000}"/>
    <cellStyle name="Normal 2 3 2 2 4 2 4" xfId="1562" xr:uid="{00000000-0005-0000-0000-0000E43F0000}"/>
    <cellStyle name="Normal 2 3 2 2 4 2 4 2" xfId="4186" xr:uid="{00000000-0005-0000-0000-0000E53F0000}"/>
    <cellStyle name="Normal 2 3 2 2 4 2 4 2 2" xfId="12332" xr:uid="{00000000-0005-0000-0000-0000E63F0000}"/>
    <cellStyle name="Normal 2 3 2 2 4 2 4 2 2 2" xfId="28628" xr:uid="{00000000-0005-0000-0000-0000E73F0000}"/>
    <cellStyle name="Normal 2 3 2 2 4 2 4 2 3" xfId="20482" xr:uid="{00000000-0005-0000-0000-0000E83F0000}"/>
    <cellStyle name="Normal 2 3 2 2 4 2 4 3" xfId="6861" xr:uid="{00000000-0005-0000-0000-0000E93F0000}"/>
    <cellStyle name="Normal 2 3 2 2 4 2 4 3 2" xfId="15007" xr:uid="{00000000-0005-0000-0000-0000EA3F0000}"/>
    <cellStyle name="Normal 2 3 2 2 4 2 4 3 2 2" xfId="31303" xr:uid="{00000000-0005-0000-0000-0000EB3F0000}"/>
    <cellStyle name="Normal 2 3 2 2 4 2 4 3 3" xfId="23157" xr:uid="{00000000-0005-0000-0000-0000EC3F0000}"/>
    <cellStyle name="Normal 2 3 2 2 4 2 4 4" xfId="9708" xr:uid="{00000000-0005-0000-0000-0000ED3F0000}"/>
    <cellStyle name="Normal 2 3 2 2 4 2 4 4 2" xfId="26004" xr:uid="{00000000-0005-0000-0000-0000EE3F0000}"/>
    <cellStyle name="Normal 2 3 2 2 4 2 4 5" xfId="17858" xr:uid="{00000000-0005-0000-0000-0000EF3F0000}"/>
    <cellStyle name="Normal 2 3 2 2 4 2 5" xfId="2968" xr:uid="{00000000-0005-0000-0000-0000F03F0000}"/>
    <cellStyle name="Normal 2 3 2 2 4 2 5 2" xfId="11114" xr:uid="{00000000-0005-0000-0000-0000F13F0000}"/>
    <cellStyle name="Normal 2 3 2 2 4 2 5 2 2" xfId="27410" xr:uid="{00000000-0005-0000-0000-0000F23F0000}"/>
    <cellStyle name="Normal 2 3 2 2 4 2 5 3" xfId="19264" xr:uid="{00000000-0005-0000-0000-0000F33F0000}"/>
    <cellStyle name="Normal 2 3 2 2 4 2 6" xfId="5451" xr:uid="{00000000-0005-0000-0000-0000F43F0000}"/>
    <cellStyle name="Normal 2 3 2 2 4 2 6 2" xfId="13597" xr:uid="{00000000-0005-0000-0000-0000F53F0000}"/>
    <cellStyle name="Normal 2 3 2 2 4 2 6 2 2" xfId="29893" xr:uid="{00000000-0005-0000-0000-0000F63F0000}"/>
    <cellStyle name="Normal 2 3 2 2 4 2 6 3" xfId="21747" xr:uid="{00000000-0005-0000-0000-0000F73F0000}"/>
    <cellStyle name="Normal 2 3 2 2 4 2 7" xfId="8298" xr:uid="{00000000-0005-0000-0000-0000F83F0000}"/>
    <cellStyle name="Normal 2 3 2 2 4 2 7 2" xfId="24594" xr:uid="{00000000-0005-0000-0000-0000F93F0000}"/>
    <cellStyle name="Normal 2 3 2 2 4 2 8" xfId="16448" xr:uid="{00000000-0005-0000-0000-0000FA3F0000}"/>
    <cellStyle name="Normal 2 3 2 2 4 3" xfId="231" xr:uid="{00000000-0005-0000-0000-0000FB3F0000}"/>
    <cellStyle name="Normal 2 3 2 2 4 3 2" xfId="575" xr:uid="{00000000-0005-0000-0000-0000FC3F0000}"/>
    <cellStyle name="Normal 2 3 2 2 4 3 2 2" xfId="1281" xr:uid="{00000000-0005-0000-0000-0000FD3F0000}"/>
    <cellStyle name="Normal 2 3 2 2 4 3 2 2 2" xfId="2691" xr:uid="{00000000-0005-0000-0000-0000FE3F0000}"/>
    <cellStyle name="Normal 2 3 2 2 4 3 2 2 2 2" xfId="5165" xr:uid="{00000000-0005-0000-0000-0000FF3F0000}"/>
    <cellStyle name="Normal 2 3 2 2 4 3 2 2 2 2 2" xfId="13311" xr:uid="{00000000-0005-0000-0000-000000400000}"/>
    <cellStyle name="Normal 2 3 2 2 4 3 2 2 2 2 2 2" xfId="29607" xr:uid="{00000000-0005-0000-0000-000001400000}"/>
    <cellStyle name="Normal 2 3 2 2 4 3 2 2 2 2 3" xfId="21461" xr:uid="{00000000-0005-0000-0000-000002400000}"/>
    <cellStyle name="Normal 2 3 2 2 4 3 2 2 2 3" xfId="7990" xr:uid="{00000000-0005-0000-0000-000003400000}"/>
    <cellStyle name="Normal 2 3 2 2 4 3 2 2 2 3 2" xfId="16136" xr:uid="{00000000-0005-0000-0000-000004400000}"/>
    <cellStyle name="Normal 2 3 2 2 4 3 2 2 2 3 2 2" xfId="32432" xr:uid="{00000000-0005-0000-0000-000005400000}"/>
    <cellStyle name="Normal 2 3 2 2 4 3 2 2 2 3 3" xfId="24286" xr:uid="{00000000-0005-0000-0000-000006400000}"/>
    <cellStyle name="Normal 2 3 2 2 4 3 2 2 2 4" xfId="10837" xr:uid="{00000000-0005-0000-0000-000007400000}"/>
    <cellStyle name="Normal 2 3 2 2 4 3 2 2 2 4 2" xfId="27133" xr:uid="{00000000-0005-0000-0000-000008400000}"/>
    <cellStyle name="Normal 2 3 2 2 4 3 2 2 2 5" xfId="18987" xr:uid="{00000000-0005-0000-0000-000009400000}"/>
    <cellStyle name="Normal 2 3 2 2 4 3 2 2 3" xfId="3947" xr:uid="{00000000-0005-0000-0000-00000A400000}"/>
    <cellStyle name="Normal 2 3 2 2 4 3 2 2 3 2" xfId="12093" xr:uid="{00000000-0005-0000-0000-00000B400000}"/>
    <cellStyle name="Normal 2 3 2 2 4 3 2 2 3 2 2" xfId="28389" xr:uid="{00000000-0005-0000-0000-00000C400000}"/>
    <cellStyle name="Normal 2 3 2 2 4 3 2 2 3 3" xfId="20243" xr:uid="{00000000-0005-0000-0000-00000D400000}"/>
    <cellStyle name="Normal 2 3 2 2 4 3 2 2 4" xfId="6580" xr:uid="{00000000-0005-0000-0000-00000E400000}"/>
    <cellStyle name="Normal 2 3 2 2 4 3 2 2 4 2" xfId="14726" xr:uid="{00000000-0005-0000-0000-00000F400000}"/>
    <cellStyle name="Normal 2 3 2 2 4 3 2 2 4 2 2" xfId="31022" xr:uid="{00000000-0005-0000-0000-000010400000}"/>
    <cellStyle name="Normal 2 3 2 2 4 3 2 2 4 3" xfId="22876" xr:uid="{00000000-0005-0000-0000-000011400000}"/>
    <cellStyle name="Normal 2 3 2 2 4 3 2 2 5" xfId="9427" xr:uid="{00000000-0005-0000-0000-000012400000}"/>
    <cellStyle name="Normal 2 3 2 2 4 3 2 2 5 2" xfId="25723" xr:uid="{00000000-0005-0000-0000-000013400000}"/>
    <cellStyle name="Normal 2 3 2 2 4 3 2 2 6" xfId="17577" xr:uid="{00000000-0005-0000-0000-000014400000}"/>
    <cellStyle name="Normal 2 3 2 2 4 3 2 3" xfId="1986" xr:uid="{00000000-0005-0000-0000-000015400000}"/>
    <cellStyle name="Normal 2 3 2 2 4 3 2 3 2" xfId="4556" xr:uid="{00000000-0005-0000-0000-000016400000}"/>
    <cellStyle name="Normal 2 3 2 2 4 3 2 3 2 2" xfId="12702" xr:uid="{00000000-0005-0000-0000-000017400000}"/>
    <cellStyle name="Normal 2 3 2 2 4 3 2 3 2 2 2" xfId="28998" xr:uid="{00000000-0005-0000-0000-000018400000}"/>
    <cellStyle name="Normal 2 3 2 2 4 3 2 3 2 3" xfId="20852" xr:uid="{00000000-0005-0000-0000-000019400000}"/>
    <cellStyle name="Normal 2 3 2 2 4 3 2 3 3" xfId="7285" xr:uid="{00000000-0005-0000-0000-00001A400000}"/>
    <cellStyle name="Normal 2 3 2 2 4 3 2 3 3 2" xfId="15431" xr:uid="{00000000-0005-0000-0000-00001B400000}"/>
    <cellStyle name="Normal 2 3 2 2 4 3 2 3 3 2 2" xfId="31727" xr:uid="{00000000-0005-0000-0000-00001C400000}"/>
    <cellStyle name="Normal 2 3 2 2 4 3 2 3 3 3" xfId="23581" xr:uid="{00000000-0005-0000-0000-00001D400000}"/>
    <cellStyle name="Normal 2 3 2 2 4 3 2 3 4" xfId="10132" xr:uid="{00000000-0005-0000-0000-00001E400000}"/>
    <cellStyle name="Normal 2 3 2 2 4 3 2 3 4 2" xfId="26428" xr:uid="{00000000-0005-0000-0000-00001F400000}"/>
    <cellStyle name="Normal 2 3 2 2 4 3 2 3 5" xfId="18282" xr:uid="{00000000-0005-0000-0000-000020400000}"/>
    <cellStyle name="Normal 2 3 2 2 4 3 2 4" xfId="3338" xr:uid="{00000000-0005-0000-0000-000021400000}"/>
    <cellStyle name="Normal 2 3 2 2 4 3 2 4 2" xfId="11484" xr:uid="{00000000-0005-0000-0000-000022400000}"/>
    <cellStyle name="Normal 2 3 2 2 4 3 2 4 2 2" xfId="27780" xr:uid="{00000000-0005-0000-0000-000023400000}"/>
    <cellStyle name="Normal 2 3 2 2 4 3 2 4 3" xfId="19634" xr:uid="{00000000-0005-0000-0000-000024400000}"/>
    <cellStyle name="Normal 2 3 2 2 4 3 2 5" xfId="5875" xr:uid="{00000000-0005-0000-0000-000025400000}"/>
    <cellStyle name="Normal 2 3 2 2 4 3 2 5 2" xfId="14021" xr:uid="{00000000-0005-0000-0000-000026400000}"/>
    <cellStyle name="Normal 2 3 2 2 4 3 2 5 2 2" xfId="30317" xr:uid="{00000000-0005-0000-0000-000027400000}"/>
    <cellStyle name="Normal 2 3 2 2 4 3 2 5 3" xfId="22171" xr:uid="{00000000-0005-0000-0000-000028400000}"/>
    <cellStyle name="Normal 2 3 2 2 4 3 2 6" xfId="8722" xr:uid="{00000000-0005-0000-0000-000029400000}"/>
    <cellStyle name="Normal 2 3 2 2 4 3 2 6 2" xfId="25018" xr:uid="{00000000-0005-0000-0000-00002A400000}"/>
    <cellStyle name="Normal 2 3 2 2 4 3 2 7" xfId="16872" xr:uid="{00000000-0005-0000-0000-00002B400000}"/>
    <cellStyle name="Normal 2 3 2 2 4 3 3" xfId="937" xr:uid="{00000000-0005-0000-0000-00002C400000}"/>
    <cellStyle name="Normal 2 3 2 2 4 3 3 2" xfId="2347" xr:uid="{00000000-0005-0000-0000-00002D400000}"/>
    <cellStyle name="Normal 2 3 2 2 4 3 3 2 2" xfId="4869" xr:uid="{00000000-0005-0000-0000-00002E400000}"/>
    <cellStyle name="Normal 2 3 2 2 4 3 3 2 2 2" xfId="13015" xr:uid="{00000000-0005-0000-0000-00002F400000}"/>
    <cellStyle name="Normal 2 3 2 2 4 3 3 2 2 2 2" xfId="29311" xr:uid="{00000000-0005-0000-0000-000030400000}"/>
    <cellStyle name="Normal 2 3 2 2 4 3 3 2 2 3" xfId="21165" xr:uid="{00000000-0005-0000-0000-000031400000}"/>
    <cellStyle name="Normal 2 3 2 2 4 3 3 2 3" xfId="7646" xr:uid="{00000000-0005-0000-0000-000032400000}"/>
    <cellStyle name="Normal 2 3 2 2 4 3 3 2 3 2" xfId="15792" xr:uid="{00000000-0005-0000-0000-000033400000}"/>
    <cellStyle name="Normal 2 3 2 2 4 3 3 2 3 2 2" xfId="32088" xr:uid="{00000000-0005-0000-0000-000034400000}"/>
    <cellStyle name="Normal 2 3 2 2 4 3 3 2 3 3" xfId="23942" xr:uid="{00000000-0005-0000-0000-000035400000}"/>
    <cellStyle name="Normal 2 3 2 2 4 3 3 2 4" xfId="10493" xr:uid="{00000000-0005-0000-0000-000036400000}"/>
    <cellStyle name="Normal 2 3 2 2 4 3 3 2 4 2" xfId="26789" xr:uid="{00000000-0005-0000-0000-000037400000}"/>
    <cellStyle name="Normal 2 3 2 2 4 3 3 2 5" xfId="18643" xr:uid="{00000000-0005-0000-0000-000038400000}"/>
    <cellStyle name="Normal 2 3 2 2 4 3 3 3" xfId="3651" xr:uid="{00000000-0005-0000-0000-000039400000}"/>
    <cellStyle name="Normal 2 3 2 2 4 3 3 3 2" xfId="11797" xr:uid="{00000000-0005-0000-0000-00003A400000}"/>
    <cellStyle name="Normal 2 3 2 2 4 3 3 3 2 2" xfId="28093" xr:uid="{00000000-0005-0000-0000-00003B400000}"/>
    <cellStyle name="Normal 2 3 2 2 4 3 3 3 3" xfId="19947" xr:uid="{00000000-0005-0000-0000-00003C400000}"/>
    <cellStyle name="Normal 2 3 2 2 4 3 3 4" xfId="6236" xr:uid="{00000000-0005-0000-0000-00003D400000}"/>
    <cellStyle name="Normal 2 3 2 2 4 3 3 4 2" xfId="14382" xr:uid="{00000000-0005-0000-0000-00003E400000}"/>
    <cellStyle name="Normal 2 3 2 2 4 3 3 4 2 2" xfId="30678" xr:uid="{00000000-0005-0000-0000-00003F400000}"/>
    <cellStyle name="Normal 2 3 2 2 4 3 3 4 3" xfId="22532" xr:uid="{00000000-0005-0000-0000-000040400000}"/>
    <cellStyle name="Normal 2 3 2 2 4 3 3 5" xfId="9083" xr:uid="{00000000-0005-0000-0000-000041400000}"/>
    <cellStyle name="Normal 2 3 2 2 4 3 3 5 2" xfId="25379" xr:uid="{00000000-0005-0000-0000-000042400000}"/>
    <cellStyle name="Normal 2 3 2 2 4 3 3 6" xfId="17233" xr:uid="{00000000-0005-0000-0000-000043400000}"/>
    <cellStyle name="Normal 2 3 2 2 4 3 4" xfId="1642" xr:uid="{00000000-0005-0000-0000-000044400000}"/>
    <cellStyle name="Normal 2 3 2 2 4 3 4 2" xfId="4260" xr:uid="{00000000-0005-0000-0000-000045400000}"/>
    <cellStyle name="Normal 2 3 2 2 4 3 4 2 2" xfId="12406" xr:uid="{00000000-0005-0000-0000-000046400000}"/>
    <cellStyle name="Normal 2 3 2 2 4 3 4 2 2 2" xfId="28702" xr:uid="{00000000-0005-0000-0000-000047400000}"/>
    <cellStyle name="Normal 2 3 2 2 4 3 4 2 3" xfId="20556" xr:uid="{00000000-0005-0000-0000-000048400000}"/>
    <cellStyle name="Normal 2 3 2 2 4 3 4 3" xfId="6941" xr:uid="{00000000-0005-0000-0000-000049400000}"/>
    <cellStyle name="Normal 2 3 2 2 4 3 4 3 2" xfId="15087" xr:uid="{00000000-0005-0000-0000-00004A400000}"/>
    <cellStyle name="Normal 2 3 2 2 4 3 4 3 2 2" xfId="31383" xr:uid="{00000000-0005-0000-0000-00004B400000}"/>
    <cellStyle name="Normal 2 3 2 2 4 3 4 3 3" xfId="23237" xr:uid="{00000000-0005-0000-0000-00004C400000}"/>
    <cellStyle name="Normal 2 3 2 2 4 3 4 4" xfId="9788" xr:uid="{00000000-0005-0000-0000-00004D400000}"/>
    <cellStyle name="Normal 2 3 2 2 4 3 4 4 2" xfId="26084" xr:uid="{00000000-0005-0000-0000-00004E400000}"/>
    <cellStyle name="Normal 2 3 2 2 4 3 4 5" xfId="17938" xr:uid="{00000000-0005-0000-0000-00004F400000}"/>
    <cellStyle name="Normal 2 3 2 2 4 3 5" xfId="3042" xr:uid="{00000000-0005-0000-0000-000050400000}"/>
    <cellStyle name="Normal 2 3 2 2 4 3 5 2" xfId="11188" xr:uid="{00000000-0005-0000-0000-000051400000}"/>
    <cellStyle name="Normal 2 3 2 2 4 3 5 2 2" xfId="27484" xr:uid="{00000000-0005-0000-0000-000052400000}"/>
    <cellStyle name="Normal 2 3 2 2 4 3 5 3" xfId="19338" xr:uid="{00000000-0005-0000-0000-000053400000}"/>
    <cellStyle name="Normal 2 3 2 2 4 3 6" xfId="5531" xr:uid="{00000000-0005-0000-0000-000054400000}"/>
    <cellStyle name="Normal 2 3 2 2 4 3 6 2" xfId="13677" xr:uid="{00000000-0005-0000-0000-000055400000}"/>
    <cellStyle name="Normal 2 3 2 2 4 3 6 2 2" xfId="29973" xr:uid="{00000000-0005-0000-0000-000056400000}"/>
    <cellStyle name="Normal 2 3 2 2 4 3 6 3" xfId="21827" xr:uid="{00000000-0005-0000-0000-000057400000}"/>
    <cellStyle name="Normal 2 3 2 2 4 3 7" xfId="8378" xr:uid="{00000000-0005-0000-0000-000058400000}"/>
    <cellStyle name="Normal 2 3 2 2 4 3 7 2" xfId="24674" xr:uid="{00000000-0005-0000-0000-000059400000}"/>
    <cellStyle name="Normal 2 3 2 2 4 3 8" xfId="16528" xr:uid="{00000000-0005-0000-0000-00005A400000}"/>
    <cellStyle name="Normal 2 3 2 2 4 4" xfId="315" xr:uid="{00000000-0005-0000-0000-00005B400000}"/>
    <cellStyle name="Normal 2 3 2 2 4 4 2" xfId="659" xr:uid="{00000000-0005-0000-0000-00005C400000}"/>
    <cellStyle name="Normal 2 3 2 2 4 4 2 2" xfId="1365" xr:uid="{00000000-0005-0000-0000-00005D400000}"/>
    <cellStyle name="Normal 2 3 2 2 4 4 2 2 2" xfId="2775" xr:uid="{00000000-0005-0000-0000-00005E400000}"/>
    <cellStyle name="Normal 2 3 2 2 4 4 2 2 2 2" xfId="5239" xr:uid="{00000000-0005-0000-0000-00005F400000}"/>
    <cellStyle name="Normal 2 3 2 2 4 4 2 2 2 2 2" xfId="13385" xr:uid="{00000000-0005-0000-0000-000060400000}"/>
    <cellStyle name="Normal 2 3 2 2 4 4 2 2 2 2 2 2" xfId="29681" xr:uid="{00000000-0005-0000-0000-000061400000}"/>
    <cellStyle name="Normal 2 3 2 2 4 4 2 2 2 2 3" xfId="21535" xr:uid="{00000000-0005-0000-0000-000062400000}"/>
    <cellStyle name="Normal 2 3 2 2 4 4 2 2 2 3" xfId="8074" xr:uid="{00000000-0005-0000-0000-000063400000}"/>
    <cellStyle name="Normal 2 3 2 2 4 4 2 2 2 3 2" xfId="16220" xr:uid="{00000000-0005-0000-0000-000064400000}"/>
    <cellStyle name="Normal 2 3 2 2 4 4 2 2 2 3 2 2" xfId="32516" xr:uid="{00000000-0005-0000-0000-000065400000}"/>
    <cellStyle name="Normal 2 3 2 2 4 4 2 2 2 3 3" xfId="24370" xr:uid="{00000000-0005-0000-0000-000066400000}"/>
    <cellStyle name="Normal 2 3 2 2 4 4 2 2 2 4" xfId="10921" xr:uid="{00000000-0005-0000-0000-000067400000}"/>
    <cellStyle name="Normal 2 3 2 2 4 4 2 2 2 4 2" xfId="27217" xr:uid="{00000000-0005-0000-0000-000068400000}"/>
    <cellStyle name="Normal 2 3 2 2 4 4 2 2 2 5" xfId="19071" xr:uid="{00000000-0005-0000-0000-000069400000}"/>
    <cellStyle name="Normal 2 3 2 2 4 4 2 2 3" xfId="4021" xr:uid="{00000000-0005-0000-0000-00006A400000}"/>
    <cellStyle name="Normal 2 3 2 2 4 4 2 2 3 2" xfId="12167" xr:uid="{00000000-0005-0000-0000-00006B400000}"/>
    <cellStyle name="Normal 2 3 2 2 4 4 2 2 3 2 2" xfId="28463" xr:uid="{00000000-0005-0000-0000-00006C400000}"/>
    <cellStyle name="Normal 2 3 2 2 4 4 2 2 3 3" xfId="20317" xr:uid="{00000000-0005-0000-0000-00006D400000}"/>
    <cellStyle name="Normal 2 3 2 2 4 4 2 2 4" xfId="6664" xr:uid="{00000000-0005-0000-0000-00006E400000}"/>
    <cellStyle name="Normal 2 3 2 2 4 4 2 2 4 2" xfId="14810" xr:uid="{00000000-0005-0000-0000-00006F400000}"/>
    <cellStyle name="Normal 2 3 2 2 4 4 2 2 4 2 2" xfId="31106" xr:uid="{00000000-0005-0000-0000-000070400000}"/>
    <cellStyle name="Normal 2 3 2 2 4 4 2 2 4 3" xfId="22960" xr:uid="{00000000-0005-0000-0000-000071400000}"/>
    <cellStyle name="Normal 2 3 2 2 4 4 2 2 5" xfId="9511" xr:uid="{00000000-0005-0000-0000-000072400000}"/>
    <cellStyle name="Normal 2 3 2 2 4 4 2 2 5 2" xfId="25807" xr:uid="{00000000-0005-0000-0000-000073400000}"/>
    <cellStyle name="Normal 2 3 2 2 4 4 2 2 6" xfId="17661" xr:uid="{00000000-0005-0000-0000-000074400000}"/>
    <cellStyle name="Normal 2 3 2 2 4 4 2 3" xfId="2070" xr:uid="{00000000-0005-0000-0000-000075400000}"/>
    <cellStyle name="Normal 2 3 2 2 4 4 2 3 2" xfId="4630" xr:uid="{00000000-0005-0000-0000-000076400000}"/>
    <cellStyle name="Normal 2 3 2 2 4 4 2 3 2 2" xfId="12776" xr:uid="{00000000-0005-0000-0000-000077400000}"/>
    <cellStyle name="Normal 2 3 2 2 4 4 2 3 2 2 2" xfId="29072" xr:uid="{00000000-0005-0000-0000-000078400000}"/>
    <cellStyle name="Normal 2 3 2 2 4 4 2 3 2 3" xfId="20926" xr:uid="{00000000-0005-0000-0000-000079400000}"/>
    <cellStyle name="Normal 2 3 2 2 4 4 2 3 3" xfId="7369" xr:uid="{00000000-0005-0000-0000-00007A400000}"/>
    <cellStyle name="Normal 2 3 2 2 4 4 2 3 3 2" xfId="15515" xr:uid="{00000000-0005-0000-0000-00007B400000}"/>
    <cellStyle name="Normal 2 3 2 2 4 4 2 3 3 2 2" xfId="31811" xr:uid="{00000000-0005-0000-0000-00007C400000}"/>
    <cellStyle name="Normal 2 3 2 2 4 4 2 3 3 3" xfId="23665" xr:uid="{00000000-0005-0000-0000-00007D400000}"/>
    <cellStyle name="Normal 2 3 2 2 4 4 2 3 4" xfId="10216" xr:uid="{00000000-0005-0000-0000-00007E400000}"/>
    <cellStyle name="Normal 2 3 2 2 4 4 2 3 4 2" xfId="26512" xr:uid="{00000000-0005-0000-0000-00007F400000}"/>
    <cellStyle name="Normal 2 3 2 2 4 4 2 3 5" xfId="18366" xr:uid="{00000000-0005-0000-0000-000080400000}"/>
    <cellStyle name="Normal 2 3 2 2 4 4 2 4" xfId="3412" xr:uid="{00000000-0005-0000-0000-000081400000}"/>
    <cellStyle name="Normal 2 3 2 2 4 4 2 4 2" xfId="11558" xr:uid="{00000000-0005-0000-0000-000082400000}"/>
    <cellStyle name="Normal 2 3 2 2 4 4 2 4 2 2" xfId="27854" xr:uid="{00000000-0005-0000-0000-000083400000}"/>
    <cellStyle name="Normal 2 3 2 2 4 4 2 4 3" xfId="19708" xr:uid="{00000000-0005-0000-0000-000084400000}"/>
    <cellStyle name="Normal 2 3 2 2 4 4 2 5" xfId="5959" xr:uid="{00000000-0005-0000-0000-000085400000}"/>
    <cellStyle name="Normal 2 3 2 2 4 4 2 5 2" xfId="14105" xr:uid="{00000000-0005-0000-0000-000086400000}"/>
    <cellStyle name="Normal 2 3 2 2 4 4 2 5 2 2" xfId="30401" xr:uid="{00000000-0005-0000-0000-000087400000}"/>
    <cellStyle name="Normal 2 3 2 2 4 4 2 5 3" xfId="22255" xr:uid="{00000000-0005-0000-0000-000088400000}"/>
    <cellStyle name="Normal 2 3 2 2 4 4 2 6" xfId="8806" xr:uid="{00000000-0005-0000-0000-000089400000}"/>
    <cellStyle name="Normal 2 3 2 2 4 4 2 6 2" xfId="25102" xr:uid="{00000000-0005-0000-0000-00008A400000}"/>
    <cellStyle name="Normal 2 3 2 2 4 4 2 7" xfId="16956" xr:uid="{00000000-0005-0000-0000-00008B400000}"/>
    <cellStyle name="Normal 2 3 2 2 4 4 3" xfId="1021" xr:uid="{00000000-0005-0000-0000-00008C400000}"/>
    <cellStyle name="Normal 2 3 2 2 4 4 3 2" xfId="2431" xr:uid="{00000000-0005-0000-0000-00008D400000}"/>
    <cellStyle name="Normal 2 3 2 2 4 4 3 2 2" xfId="4943" xr:uid="{00000000-0005-0000-0000-00008E400000}"/>
    <cellStyle name="Normal 2 3 2 2 4 4 3 2 2 2" xfId="13089" xr:uid="{00000000-0005-0000-0000-00008F400000}"/>
    <cellStyle name="Normal 2 3 2 2 4 4 3 2 2 2 2" xfId="29385" xr:uid="{00000000-0005-0000-0000-000090400000}"/>
    <cellStyle name="Normal 2 3 2 2 4 4 3 2 2 3" xfId="21239" xr:uid="{00000000-0005-0000-0000-000091400000}"/>
    <cellStyle name="Normal 2 3 2 2 4 4 3 2 3" xfId="7730" xr:uid="{00000000-0005-0000-0000-000092400000}"/>
    <cellStyle name="Normal 2 3 2 2 4 4 3 2 3 2" xfId="15876" xr:uid="{00000000-0005-0000-0000-000093400000}"/>
    <cellStyle name="Normal 2 3 2 2 4 4 3 2 3 2 2" xfId="32172" xr:uid="{00000000-0005-0000-0000-000094400000}"/>
    <cellStyle name="Normal 2 3 2 2 4 4 3 2 3 3" xfId="24026" xr:uid="{00000000-0005-0000-0000-000095400000}"/>
    <cellStyle name="Normal 2 3 2 2 4 4 3 2 4" xfId="10577" xr:uid="{00000000-0005-0000-0000-000096400000}"/>
    <cellStyle name="Normal 2 3 2 2 4 4 3 2 4 2" xfId="26873" xr:uid="{00000000-0005-0000-0000-000097400000}"/>
    <cellStyle name="Normal 2 3 2 2 4 4 3 2 5" xfId="18727" xr:uid="{00000000-0005-0000-0000-000098400000}"/>
    <cellStyle name="Normal 2 3 2 2 4 4 3 3" xfId="3725" xr:uid="{00000000-0005-0000-0000-000099400000}"/>
    <cellStyle name="Normal 2 3 2 2 4 4 3 3 2" xfId="11871" xr:uid="{00000000-0005-0000-0000-00009A400000}"/>
    <cellStyle name="Normal 2 3 2 2 4 4 3 3 2 2" xfId="28167" xr:uid="{00000000-0005-0000-0000-00009B400000}"/>
    <cellStyle name="Normal 2 3 2 2 4 4 3 3 3" xfId="20021" xr:uid="{00000000-0005-0000-0000-00009C400000}"/>
    <cellStyle name="Normal 2 3 2 2 4 4 3 4" xfId="6320" xr:uid="{00000000-0005-0000-0000-00009D400000}"/>
    <cellStyle name="Normal 2 3 2 2 4 4 3 4 2" xfId="14466" xr:uid="{00000000-0005-0000-0000-00009E400000}"/>
    <cellStyle name="Normal 2 3 2 2 4 4 3 4 2 2" xfId="30762" xr:uid="{00000000-0005-0000-0000-00009F400000}"/>
    <cellStyle name="Normal 2 3 2 2 4 4 3 4 3" xfId="22616" xr:uid="{00000000-0005-0000-0000-0000A0400000}"/>
    <cellStyle name="Normal 2 3 2 2 4 4 3 5" xfId="9167" xr:uid="{00000000-0005-0000-0000-0000A1400000}"/>
    <cellStyle name="Normal 2 3 2 2 4 4 3 5 2" xfId="25463" xr:uid="{00000000-0005-0000-0000-0000A2400000}"/>
    <cellStyle name="Normal 2 3 2 2 4 4 3 6" xfId="17317" xr:uid="{00000000-0005-0000-0000-0000A3400000}"/>
    <cellStyle name="Normal 2 3 2 2 4 4 4" xfId="1726" xr:uid="{00000000-0005-0000-0000-0000A4400000}"/>
    <cellStyle name="Normal 2 3 2 2 4 4 4 2" xfId="4334" xr:uid="{00000000-0005-0000-0000-0000A5400000}"/>
    <cellStyle name="Normal 2 3 2 2 4 4 4 2 2" xfId="12480" xr:uid="{00000000-0005-0000-0000-0000A6400000}"/>
    <cellStyle name="Normal 2 3 2 2 4 4 4 2 2 2" xfId="28776" xr:uid="{00000000-0005-0000-0000-0000A7400000}"/>
    <cellStyle name="Normal 2 3 2 2 4 4 4 2 3" xfId="20630" xr:uid="{00000000-0005-0000-0000-0000A8400000}"/>
    <cellStyle name="Normal 2 3 2 2 4 4 4 3" xfId="7025" xr:uid="{00000000-0005-0000-0000-0000A9400000}"/>
    <cellStyle name="Normal 2 3 2 2 4 4 4 3 2" xfId="15171" xr:uid="{00000000-0005-0000-0000-0000AA400000}"/>
    <cellStyle name="Normal 2 3 2 2 4 4 4 3 2 2" xfId="31467" xr:uid="{00000000-0005-0000-0000-0000AB400000}"/>
    <cellStyle name="Normal 2 3 2 2 4 4 4 3 3" xfId="23321" xr:uid="{00000000-0005-0000-0000-0000AC400000}"/>
    <cellStyle name="Normal 2 3 2 2 4 4 4 4" xfId="9872" xr:uid="{00000000-0005-0000-0000-0000AD400000}"/>
    <cellStyle name="Normal 2 3 2 2 4 4 4 4 2" xfId="26168" xr:uid="{00000000-0005-0000-0000-0000AE400000}"/>
    <cellStyle name="Normal 2 3 2 2 4 4 4 5" xfId="18022" xr:uid="{00000000-0005-0000-0000-0000AF400000}"/>
    <cellStyle name="Normal 2 3 2 2 4 4 5" xfId="3116" xr:uid="{00000000-0005-0000-0000-0000B0400000}"/>
    <cellStyle name="Normal 2 3 2 2 4 4 5 2" xfId="11262" xr:uid="{00000000-0005-0000-0000-0000B1400000}"/>
    <cellStyle name="Normal 2 3 2 2 4 4 5 2 2" xfId="27558" xr:uid="{00000000-0005-0000-0000-0000B2400000}"/>
    <cellStyle name="Normal 2 3 2 2 4 4 5 3" xfId="19412" xr:uid="{00000000-0005-0000-0000-0000B3400000}"/>
    <cellStyle name="Normal 2 3 2 2 4 4 6" xfId="5615" xr:uid="{00000000-0005-0000-0000-0000B4400000}"/>
    <cellStyle name="Normal 2 3 2 2 4 4 6 2" xfId="13761" xr:uid="{00000000-0005-0000-0000-0000B5400000}"/>
    <cellStyle name="Normal 2 3 2 2 4 4 6 2 2" xfId="30057" xr:uid="{00000000-0005-0000-0000-0000B6400000}"/>
    <cellStyle name="Normal 2 3 2 2 4 4 6 3" xfId="21911" xr:uid="{00000000-0005-0000-0000-0000B7400000}"/>
    <cellStyle name="Normal 2 3 2 2 4 4 7" xfId="8462" xr:uid="{00000000-0005-0000-0000-0000B8400000}"/>
    <cellStyle name="Normal 2 3 2 2 4 4 7 2" xfId="24758" xr:uid="{00000000-0005-0000-0000-0000B9400000}"/>
    <cellStyle name="Normal 2 3 2 2 4 4 8" xfId="16612" xr:uid="{00000000-0005-0000-0000-0000BA400000}"/>
    <cellStyle name="Normal 2 3 2 2 4 5" xfId="405" xr:uid="{00000000-0005-0000-0000-0000BB400000}"/>
    <cellStyle name="Normal 2 3 2 2 4 5 2" xfId="1111" xr:uid="{00000000-0005-0000-0000-0000BC400000}"/>
    <cellStyle name="Normal 2 3 2 2 4 5 2 2" xfId="2521" xr:uid="{00000000-0005-0000-0000-0000BD400000}"/>
    <cellStyle name="Normal 2 3 2 2 4 5 2 2 2" xfId="5017" xr:uid="{00000000-0005-0000-0000-0000BE400000}"/>
    <cellStyle name="Normal 2 3 2 2 4 5 2 2 2 2" xfId="13163" xr:uid="{00000000-0005-0000-0000-0000BF400000}"/>
    <cellStyle name="Normal 2 3 2 2 4 5 2 2 2 2 2" xfId="29459" xr:uid="{00000000-0005-0000-0000-0000C0400000}"/>
    <cellStyle name="Normal 2 3 2 2 4 5 2 2 2 3" xfId="21313" xr:uid="{00000000-0005-0000-0000-0000C1400000}"/>
    <cellStyle name="Normal 2 3 2 2 4 5 2 2 3" xfId="7820" xr:uid="{00000000-0005-0000-0000-0000C2400000}"/>
    <cellStyle name="Normal 2 3 2 2 4 5 2 2 3 2" xfId="15966" xr:uid="{00000000-0005-0000-0000-0000C3400000}"/>
    <cellStyle name="Normal 2 3 2 2 4 5 2 2 3 2 2" xfId="32262" xr:uid="{00000000-0005-0000-0000-0000C4400000}"/>
    <cellStyle name="Normal 2 3 2 2 4 5 2 2 3 3" xfId="24116" xr:uid="{00000000-0005-0000-0000-0000C5400000}"/>
    <cellStyle name="Normal 2 3 2 2 4 5 2 2 4" xfId="10667" xr:uid="{00000000-0005-0000-0000-0000C6400000}"/>
    <cellStyle name="Normal 2 3 2 2 4 5 2 2 4 2" xfId="26963" xr:uid="{00000000-0005-0000-0000-0000C7400000}"/>
    <cellStyle name="Normal 2 3 2 2 4 5 2 2 5" xfId="18817" xr:uid="{00000000-0005-0000-0000-0000C8400000}"/>
    <cellStyle name="Normal 2 3 2 2 4 5 2 3" xfId="3799" xr:uid="{00000000-0005-0000-0000-0000C9400000}"/>
    <cellStyle name="Normal 2 3 2 2 4 5 2 3 2" xfId="11945" xr:uid="{00000000-0005-0000-0000-0000CA400000}"/>
    <cellStyle name="Normal 2 3 2 2 4 5 2 3 2 2" xfId="28241" xr:uid="{00000000-0005-0000-0000-0000CB400000}"/>
    <cellStyle name="Normal 2 3 2 2 4 5 2 3 3" xfId="20095" xr:uid="{00000000-0005-0000-0000-0000CC400000}"/>
    <cellStyle name="Normal 2 3 2 2 4 5 2 4" xfId="6410" xr:uid="{00000000-0005-0000-0000-0000CD400000}"/>
    <cellStyle name="Normal 2 3 2 2 4 5 2 4 2" xfId="14556" xr:uid="{00000000-0005-0000-0000-0000CE400000}"/>
    <cellStyle name="Normal 2 3 2 2 4 5 2 4 2 2" xfId="30852" xr:uid="{00000000-0005-0000-0000-0000CF400000}"/>
    <cellStyle name="Normal 2 3 2 2 4 5 2 4 3" xfId="22706" xr:uid="{00000000-0005-0000-0000-0000D0400000}"/>
    <cellStyle name="Normal 2 3 2 2 4 5 2 5" xfId="9257" xr:uid="{00000000-0005-0000-0000-0000D1400000}"/>
    <cellStyle name="Normal 2 3 2 2 4 5 2 5 2" xfId="25553" xr:uid="{00000000-0005-0000-0000-0000D2400000}"/>
    <cellStyle name="Normal 2 3 2 2 4 5 2 6" xfId="17407" xr:uid="{00000000-0005-0000-0000-0000D3400000}"/>
    <cellStyle name="Normal 2 3 2 2 4 5 3" xfId="1816" xr:uid="{00000000-0005-0000-0000-0000D4400000}"/>
    <cellStyle name="Normal 2 3 2 2 4 5 3 2" xfId="4408" xr:uid="{00000000-0005-0000-0000-0000D5400000}"/>
    <cellStyle name="Normal 2 3 2 2 4 5 3 2 2" xfId="12554" xr:uid="{00000000-0005-0000-0000-0000D6400000}"/>
    <cellStyle name="Normal 2 3 2 2 4 5 3 2 2 2" xfId="28850" xr:uid="{00000000-0005-0000-0000-0000D7400000}"/>
    <cellStyle name="Normal 2 3 2 2 4 5 3 2 3" xfId="20704" xr:uid="{00000000-0005-0000-0000-0000D8400000}"/>
    <cellStyle name="Normal 2 3 2 2 4 5 3 3" xfId="7115" xr:uid="{00000000-0005-0000-0000-0000D9400000}"/>
    <cellStyle name="Normal 2 3 2 2 4 5 3 3 2" xfId="15261" xr:uid="{00000000-0005-0000-0000-0000DA400000}"/>
    <cellStyle name="Normal 2 3 2 2 4 5 3 3 2 2" xfId="31557" xr:uid="{00000000-0005-0000-0000-0000DB400000}"/>
    <cellStyle name="Normal 2 3 2 2 4 5 3 3 3" xfId="23411" xr:uid="{00000000-0005-0000-0000-0000DC400000}"/>
    <cellStyle name="Normal 2 3 2 2 4 5 3 4" xfId="9962" xr:uid="{00000000-0005-0000-0000-0000DD400000}"/>
    <cellStyle name="Normal 2 3 2 2 4 5 3 4 2" xfId="26258" xr:uid="{00000000-0005-0000-0000-0000DE400000}"/>
    <cellStyle name="Normal 2 3 2 2 4 5 3 5" xfId="18112" xr:uid="{00000000-0005-0000-0000-0000DF400000}"/>
    <cellStyle name="Normal 2 3 2 2 4 5 4" xfId="3190" xr:uid="{00000000-0005-0000-0000-0000E0400000}"/>
    <cellStyle name="Normal 2 3 2 2 4 5 4 2" xfId="11336" xr:uid="{00000000-0005-0000-0000-0000E1400000}"/>
    <cellStyle name="Normal 2 3 2 2 4 5 4 2 2" xfId="27632" xr:uid="{00000000-0005-0000-0000-0000E2400000}"/>
    <cellStyle name="Normal 2 3 2 2 4 5 4 3" xfId="19486" xr:uid="{00000000-0005-0000-0000-0000E3400000}"/>
    <cellStyle name="Normal 2 3 2 2 4 5 5" xfId="5705" xr:uid="{00000000-0005-0000-0000-0000E4400000}"/>
    <cellStyle name="Normal 2 3 2 2 4 5 5 2" xfId="13851" xr:uid="{00000000-0005-0000-0000-0000E5400000}"/>
    <cellStyle name="Normal 2 3 2 2 4 5 5 2 2" xfId="30147" xr:uid="{00000000-0005-0000-0000-0000E6400000}"/>
    <cellStyle name="Normal 2 3 2 2 4 5 5 3" xfId="22001" xr:uid="{00000000-0005-0000-0000-0000E7400000}"/>
    <cellStyle name="Normal 2 3 2 2 4 5 6" xfId="8552" xr:uid="{00000000-0005-0000-0000-0000E8400000}"/>
    <cellStyle name="Normal 2 3 2 2 4 5 6 2" xfId="24848" xr:uid="{00000000-0005-0000-0000-0000E9400000}"/>
    <cellStyle name="Normal 2 3 2 2 4 5 7" xfId="16702" xr:uid="{00000000-0005-0000-0000-0000EA400000}"/>
    <cellStyle name="Normal 2 3 2 2 4 6" xfId="767" xr:uid="{00000000-0005-0000-0000-0000EB400000}"/>
    <cellStyle name="Normal 2 3 2 2 4 6 2" xfId="2177" xr:uid="{00000000-0005-0000-0000-0000EC400000}"/>
    <cellStyle name="Normal 2 3 2 2 4 6 2 2" xfId="4721" xr:uid="{00000000-0005-0000-0000-0000ED400000}"/>
    <cellStyle name="Normal 2 3 2 2 4 6 2 2 2" xfId="12867" xr:uid="{00000000-0005-0000-0000-0000EE400000}"/>
    <cellStyle name="Normal 2 3 2 2 4 6 2 2 2 2" xfId="29163" xr:uid="{00000000-0005-0000-0000-0000EF400000}"/>
    <cellStyle name="Normal 2 3 2 2 4 6 2 2 3" xfId="21017" xr:uid="{00000000-0005-0000-0000-0000F0400000}"/>
    <cellStyle name="Normal 2 3 2 2 4 6 2 3" xfId="7476" xr:uid="{00000000-0005-0000-0000-0000F1400000}"/>
    <cellStyle name="Normal 2 3 2 2 4 6 2 3 2" xfId="15622" xr:uid="{00000000-0005-0000-0000-0000F2400000}"/>
    <cellStyle name="Normal 2 3 2 2 4 6 2 3 2 2" xfId="31918" xr:uid="{00000000-0005-0000-0000-0000F3400000}"/>
    <cellStyle name="Normal 2 3 2 2 4 6 2 3 3" xfId="23772" xr:uid="{00000000-0005-0000-0000-0000F4400000}"/>
    <cellStyle name="Normal 2 3 2 2 4 6 2 4" xfId="10323" xr:uid="{00000000-0005-0000-0000-0000F5400000}"/>
    <cellStyle name="Normal 2 3 2 2 4 6 2 4 2" xfId="26619" xr:uid="{00000000-0005-0000-0000-0000F6400000}"/>
    <cellStyle name="Normal 2 3 2 2 4 6 2 5" xfId="18473" xr:uid="{00000000-0005-0000-0000-0000F7400000}"/>
    <cellStyle name="Normal 2 3 2 2 4 6 3" xfId="3503" xr:uid="{00000000-0005-0000-0000-0000F8400000}"/>
    <cellStyle name="Normal 2 3 2 2 4 6 3 2" xfId="11649" xr:uid="{00000000-0005-0000-0000-0000F9400000}"/>
    <cellStyle name="Normal 2 3 2 2 4 6 3 2 2" xfId="27945" xr:uid="{00000000-0005-0000-0000-0000FA400000}"/>
    <cellStyle name="Normal 2 3 2 2 4 6 3 3" xfId="19799" xr:uid="{00000000-0005-0000-0000-0000FB400000}"/>
    <cellStyle name="Normal 2 3 2 2 4 6 4" xfId="6066" xr:uid="{00000000-0005-0000-0000-0000FC400000}"/>
    <cellStyle name="Normal 2 3 2 2 4 6 4 2" xfId="14212" xr:uid="{00000000-0005-0000-0000-0000FD400000}"/>
    <cellStyle name="Normal 2 3 2 2 4 6 4 2 2" xfId="30508" xr:uid="{00000000-0005-0000-0000-0000FE400000}"/>
    <cellStyle name="Normal 2 3 2 2 4 6 4 3" xfId="22362" xr:uid="{00000000-0005-0000-0000-0000FF400000}"/>
    <cellStyle name="Normal 2 3 2 2 4 6 5" xfId="8913" xr:uid="{00000000-0005-0000-0000-000000410000}"/>
    <cellStyle name="Normal 2 3 2 2 4 6 5 2" xfId="25209" xr:uid="{00000000-0005-0000-0000-000001410000}"/>
    <cellStyle name="Normal 2 3 2 2 4 6 6" xfId="17063" xr:uid="{00000000-0005-0000-0000-000002410000}"/>
    <cellStyle name="Normal 2 3 2 2 4 7" xfId="1472" xr:uid="{00000000-0005-0000-0000-000003410000}"/>
    <cellStyle name="Normal 2 3 2 2 4 7 2" xfId="4112" xr:uid="{00000000-0005-0000-0000-000004410000}"/>
    <cellStyle name="Normal 2 3 2 2 4 7 2 2" xfId="12258" xr:uid="{00000000-0005-0000-0000-000005410000}"/>
    <cellStyle name="Normal 2 3 2 2 4 7 2 2 2" xfId="28554" xr:uid="{00000000-0005-0000-0000-000006410000}"/>
    <cellStyle name="Normal 2 3 2 2 4 7 2 3" xfId="20408" xr:uid="{00000000-0005-0000-0000-000007410000}"/>
    <cellStyle name="Normal 2 3 2 2 4 7 3" xfId="6771" xr:uid="{00000000-0005-0000-0000-000008410000}"/>
    <cellStyle name="Normal 2 3 2 2 4 7 3 2" xfId="14917" xr:uid="{00000000-0005-0000-0000-000009410000}"/>
    <cellStyle name="Normal 2 3 2 2 4 7 3 2 2" xfId="31213" xr:uid="{00000000-0005-0000-0000-00000A410000}"/>
    <cellStyle name="Normal 2 3 2 2 4 7 3 3" xfId="23067" xr:uid="{00000000-0005-0000-0000-00000B410000}"/>
    <cellStyle name="Normal 2 3 2 2 4 7 4" xfId="9618" xr:uid="{00000000-0005-0000-0000-00000C410000}"/>
    <cellStyle name="Normal 2 3 2 2 4 7 4 2" xfId="25914" xr:uid="{00000000-0005-0000-0000-00000D410000}"/>
    <cellStyle name="Normal 2 3 2 2 4 7 5" xfId="17768" xr:uid="{00000000-0005-0000-0000-00000E410000}"/>
    <cellStyle name="Normal 2 3 2 2 4 8" xfId="2894" xr:uid="{00000000-0005-0000-0000-00000F410000}"/>
    <cellStyle name="Normal 2 3 2 2 4 8 2" xfId="11040" xr:uid="{00000000-0005-0000-0000-000010410000}"/>
    <cellStyle name="Normal 2 3 2 2 4 8 2 2" xfId="27336" xr:uid="{00000000-0005-0000-0000-000011410000}"/>
    <cellStyle name="Normal 2 3 2 2 4 8 3" xfId="19190" xr:uid="{00000000-0005-0000-0000-000012410000}"/>
    <cellStyle name="Normal 2 3 2 2 4 9" xfId="5361" xr:uid="{00000000-0005-0000-0000-000013410000}"/>
    <cellStyle name="Normal 2 3 2 2 4 9 2" xfId="13507" xr:uid="{00000000-0005-0000-0000-000014410000}"/>
    <cellStyle name="Normal 2 3 2 2 4 9 2 2" xfId="29803" xr:uid="{00000000-0005-0000-0000-000015410000}"/>
    <cellStyle name="Normal 2 3 2 2 4 9 3" xfId="21657" xr:uid="{00000000-0005-0000-0000-000016410000}"/>
    <cellStyle name="Normal 2 3 2 2 5" xfId="107" xr:uid="{00000000-0005-0000-0000-000017410000}"/>
    <cellStyle name="Normal 2 3 2 2 5 2" xfId="451" xr:uid="{00000000-0005-0000-0000-000018410000}"/>
    <cellStyle name="Normal 2 3 2 2 5 2 2" xfId="1157" xr:uid="{00000000-0005-0000-0000-000019410000}"/>
    <cellStyle name="Normal 2 3 2 2 5 2 2 2" xfId="2567" xr:uid="{00000000-0005-0000-0000-00001A410000}"/>
    <cellStyle name="Normal 2 3 2 2 5 2 2 2 2" xfId="5055" xr:uid="{00000000-0005-0000-0000-00001B410000}"/>
    <cellStyle name="Normal 2 3 2 2 5 2 2 2 2 2" xfId="13201" xr:uid="{00000000-0005-0000-0000-00001C410000}"/>
    <cellStyle name="Normal 2 3 2 2 5 2 2 2 2 2 2" xfId="29497" xr:uid="{00000000-0005-0000-0000-00001D410000}"/>
    <cellStyle name="Normal 2 3 2 2 5 2 2 2 2 3" xfId="21351" xr:uid="{00000000-0005-0000-0000-00001E410000}"/>
    <cellStyle name="Normal 2 3 2 2 5 2 2 2 3" xfId="7866" xr:uid="{00000000-0005-0000-0000-00001F410000}"/>
    <cellStyle name="Normal 2 3 2 2 5 2 2 2 3 2" xfId="16012" xr:uid="{00000000-0005-0000-0000-000020410000}"/>
    <cellStyle name="Normal 2 3 2 2 5 2 2 2 3 2 2" xfId="32308" xr:uid="{00000000-0005-0000-0000-000021410000}"/>
    <cellStyle name="Normal 2 3 2 2 5 2 2 2 3 3" xfId="24162" xr:uid="{00000000-0005-0000-0000-000022410000}"/>
    <cellStyle name="Normal 2 3 2 2 5 2 2 2 4" xfId="10713" xr:uid="{00000000-0005-0000-0000-000023410000}"/>
    <cellStyle name="Normal 2 3 2 2 5 2 2 2 4 2" xfId="27009" xr:uid="{00000000-0005-0000-0000-000024410000}"/>
    <cellStyle name="Normal 2 3 2 2 5 2 2 2 5" xfId="18863" xr:uid="{00000000-0005-0000-0000-000025410000}"/>
    <cellStyle name="Normal 2 3 2 2 5 2 2 3" xfId="3837" xr:uid="{00000000-0005-0000-0000-000026410000}"/>
    <cellStyle name="Normal 2 3 2 2 5 2 2 3 2" xfId="11983" xr:uid="{00000000-0005-0000-0000-000027410000}"/>
    <cellStyle name="Normal 2 3 2 2 5 2 2 3 2 2" xfId="28279" xr:uid="{00000000-0005-0000-0000-000028410000}"/>
    <cellStyle name="Normal 2 3 2 2 5 2 2 3 3" xfId="20133" xr:uid="{00000000-0005-0000-0000-000029410000}"/>
    <cellStyle name="Normal 2 3 2 2 5 2 2 4" xfId="6456" xr:uid="{00000000-0005-0000-0000-00002A410000}"/>
    <cellStyle name="Normal 2 3 2 2 5 2 2 4 2" xfId="14602" xr:uid="{00000000-0005-0000-0000-00002B410000}"/>
    <cellStyle name="Normal 2 3 2 2 5 2 2 4 2 2" xfId="30898" xr:uid="{00000000-0005-0000-0000-00002C410000}"/>
    <cellStyle name="Normal 2 3 2 2 5 2 2 4 3" xfId="22752" xr:uid="{00000000-0005-0000-0000-00002D410000}"/>
    <cellStyle name="Normal 2 3 2 2 5 2 2 5" xfId="9303" xr:uid="{00000000-0005-0000-0000-00002E410000}"/>
    <cellStyle name="Normal 2 3 2 2 5 2 2 5 2" xfId="25599" xr:uid="{00000000-0005-0000-0000-00002F410000}"/>
    <cellStyle name="Normal 2 3 2 2 5 2 2 6" xfId="17453" xr:uid="{00000000-0005-0000-0000-000030410000}"/>
    <cellStyle name="Normal 2 3 2 2 5 2 3" xfId="1862" xr:uid="{00000000-0005-0000-0000-000031410000}"/>
    <cellStyle name="Normal 2 3 2 2 5 2 3 2" xfId="4446" xr:uid="{00000000-0005-0000-0000-000032410000}"/>
    <cellStyle name="Normal 2 3 2 2 5 2 3 2 2" xfId="12592" xr:uid="{00000000-0005-0000-0000-000033410000}"/>
    <cellStyle name="Normal 2 3 2 2 5 2 3 2 2 2" xfId="28888" xr:uid="{00000000-0005-0000-0000-000034410000}"/>
    <cellStyle name="Normal 2 3 2 2 5 2 3 2 3" xfId="20742" xr:uid="{00000000-0005-0000-0000-000035410000}"/>
    <cellStyle name="Normal 2 3 2 2 5 2 3 3" xfId="7161" xr:uid="{00000000-0005-0000-0000-000036410000}"/>
    <cellStyle name="Normal 2 3 2 2 5 2 3 3 2" xfId="15307" xr:uid="{00000000-0005-0000-0000-000037410000}"/>
    <cellStyle name="Normal 2 3 2 2 5 2 3 3 2 2" xfId="31603" xr:uid="{00000000-0005-0000-0000-000038410000}"/>
    <cellStyle name="Normal 2 3 2 2 5 2 3 3 3" xfId="23457" xr:uid="{00000000-0005-0000-0000-000039410000}"/>
    <cellStyle name="Normal 2 3 2 2 5 2 3 4" xfId="10008" xr:uid="{00000000-0005-0000-0000-00003A410000}"/>
    <cellStyle name="Normal 2 3 2 2 5 2 3 4 2" xfId="26304" xr:uid="{00000000-0005-0000-0000-00003B410000}"/>
    <cellStyle name="Normal 2 3 2 2 5 2 3 5" xfId="18158" xr:uid="{00000000-0005-0000-0000-00003C410000}"/>
    <cellStyle name="Normal 2 3 2 2 5 2 4" xfId="3228" xr:uid="{00000000-0005-0000-0000-00003D410000}"/>
    <cellStyle name="Normal 2 3 2 2 5 2 4 2" xfId="11374" xr:uid="{00000000-0005-0000-0000-00003E410000}"/>
    <cellStyle name="Normal 2 3 2 2 5 2 4 2 2" xfId="27670" xr:uid="{00000000-0005-0000-0000-00003F410000}"/>
    <cellStyle name="Normal 2 3 2 2 5 2 4 3" xfId="19524" xr:uid="{00000000-0005-0000-0000-000040410000}"/>
    <cellStyle name="Normal 2 3 2 2 5 2 5" xfId="5751" xr:uid="{00000000-0005-0000-0000-000041410000}"/>
    <cellStyle name="Normal 2 3 2 2 5 2 5 2" xfId="13897" xr:uid="{00000000-0005-0000-0000-000042410000}"/>
    <cellStyle name="Normal 2 3 2 2 5 2 5 2 2" xfId="30193" xr:uid="{00000000-0005-0000-0000-000043410000}"/>
    <cellStyle name="Normal 2 3 2 2 5 2 5 3" xfId="22047" xr:uid="{00000000-0005-0000-0000-000044410000}"/>
    <cellStyle name="Normal 2 3 2 2 5 2 6" xfId="8598" xr:uid="{00000000-0005-0000-0000-000045410000}"/>
    <cellStyle name="Normal 2 3 2 2 5 2 6 2" xfId="24894" xr:uid="{00000000-0005-0000-0000-000046410000}"/>
    <cellStyle name="Normal 2 3 2 2 5 2 7" xfId="16748" xr:uid="{00000000-0005-0000-0000-000047410000}"/>
    <cellStyle name="Normal 2 3 2 2 5 3" xfId="813" xr:uid="{00000000-0005-0000-0000-000048410000}"/>
    <cellStyle name="Normal 2 3 2 2 5 3 2" xfId="2223" xr:uid="{00000000-0005-0000-0000-000049410000}"/>
    <cellStyle name="Normal 2 3 2 2 5 3 2 2" xfId="4759" xr:uid="{00000000-0005-0000-0000-00004A410000}"/>
    <cellStyle name="Normal 2 3 2 2 5 3 2 2 2" xfId="12905" xr:uid="{00000000-0005-0000-0000-00004B410000}"/>
    <cellStyle name="Normal 2 3 2 2 5 3 2 2 2 2" xfId="29201" xr:uid="{00000000-0005-0000-0000-00004C410000}"/>
    <cellStyle name="Normal 2 3 2 2 5 3 2 2 3" xfId="21055" xr:uid="{00000000-0005-0000-0000-00004D410000}"/>
    <cellStyle name="Normal 2 3 2 2 5 3 2 3" xfId="7522" xr:uid="{00000000-0005-0000-0000-00004E410000}"/>
    <cellStyle name="Normal 2 3 2 2 5 3 2 3 2" xfId="15668" xr:uid="{00000000-0005-0000-0000-00004F410000}"/>
    <cellStyle name="Normal 2 3 2 2 5 3 2 3 2 2" xfId="31964" xr:uid="{00000000-0005-0000-0000-000050410000}"/>
    <cellStyle name="Normal 2 3 2 2 5 3 2 3 3" xfId="23818" xr:uid="{00000000-0005-0000-0000-000051410000}"/>
    <cellStyle name="Normal 2 3 2 2 5 3 2 4" xfId="10369" xr:uid="{00000000-0005-0000-0000-000052410000}"/>
    <cellStyle name="Normal 2 3 2 2 5 3 2 4 2" xfId="26665" xr:uid="{00000000-0005-0000-0000-000053410000}"/>
    <cellStyle name="Normal 2 3 2 2 5 3 2 5" xfId="18519" xr:uid="{00000000-0005-0000-0000-000054410000}"/>
    <cellStyle name="Normal 2 3 2 2 5 3 3" xfId="3541" xr:uid="{00000000-0005-0000-0000-000055410000}"/>
    <cellStyle name="Normal 2 3 2 2 5 3 3 2" xfId="11687" xr:uid="{00000000-0005-0000-0000-000056410000}"/>
    <cellStyle name="Normal 2 3 2 2 5 3 3 2 2" xfId="27983" xr:uid="{00000000-0005-0000-0000-000057410000}"/>
    <cellStyle name="Normal 2 3 2 2 5 3 3 3" xfId="19837" xr:uid="{00000000-0005-0000-0000-000058410000}"/>
    <cellStyle name="Normal 2 3 2 2 5 3 4" xfId="6112" xr:uid="{00000000-0005-0000-0000-000059410000}"/>
    <cellStyle name="Normal 2 3 2 2 5 3 4 2" xfId="14258" xr:uid="{00000000-0005-0000-0000-00005A410000}"/>
    <cellStyle name="Normal 2 3 2 2 5 3 4 2 2" xfId="30554" xr:uid="{00000000-0005-0000-0000-00005B410000}"/>
    <cellStyle name="Normal 2 3 2 2 5 3 4 3" xfId="22408" xr:uid="{00000000-0005-0000-0000-00005C410000}"/>
    <cellStyle name="Normal 2 3 2 2 5 3 5" xfId="8959" xr:uid="{00000000-0005-0000-0000-00005D410000}"/>
    <cellStyle name="Normal 2 3 2 2 5 3 5 2" xfId="25255" xr:uid="{00000000-0005-0000-0000-00005E410000}"/>
    <cellStyle name="Normal 2 3 2 2 5 3 6" xfId="17109" xr:uid="{00000000-0005-0000-0000-00005F410000}"/>
    <cellStyle name="Normal 2 3 2 2 5 4" xfId="1518" xr:uid="{00000000-0005-0000-0000-000060410000}"/>
    <cellStyle name="Normal 2 3 2 2 5 4 2" xfId="4150" xr:uid="{00000000-0005-0000-0000-000061410000}"/>
    <cellStyle name="Normal 2 3 2 2 5 4 2 2" xfId="12296" xr:uid="{00000000-0005-0000-0000-000062410000}"/>
    <cellStyle name="Normal 2 3 2 2 5 4 2 2 2" xfId="28592" xr:uid="{00000000-0005-0000-0000-000063410000}"/>
    <cellStyle name="Normal 2 3 2 2 5 4 2 3" xfId="20446" xr:uid="{00000000-0005-0000-0000-000064410000}"/>
    <cellStyle name="Normal 2 3 2 2 5 4 3" xfId="6817" xr:uid="{00000000-0005-0000-0000-000065410000}"/>
    <cellStyle name="Normal 2 3 2 2 5 4 3 2" xfId="14963" xr:uid="{00000000-0005-0000-0000-000066410000}"/>
    <cellStyle name="Normal 2 3 2 2 5 4 3 2 2" xfId="31259" xr:uid="{00000000-0005-0000-0000-000067410000}"/>
    <cellStyle name="Normal 2 3 2 2 5 4 3 3" xfId="23113" xr:uid="{00000000-0005-0000-0000-000068410000}"/>
    <cellStyle name="Normal 2 3 2 2 5 4 4" xfId="9664" xr:uid="{00000000-0005-0000-0000-000069410000}"/>
    <cellStyle name="Normal 2 3 2 2 5 4 4 2" xfId="25960" xr:uid="{00000000-0005-0000-0000-00006A410000}"/>
    <cellStyle name="Normal 2 3 2 2 5 4 5" xfId="17814" xr:uid="{00000000-0005-0000-0000-00006B410000}"/>
    <cellStyle name="Normal 2 3 2 2 5 5" xfId="2932" xr:uid="{00000000-0005-0000-0000-00006C410000}"/>
    <cellStyle name="Normal 2 3 2 2 5 5 2" xfId="11078" xr:uid="{00000000-0005-0000-0000-00006D410000}"/>
    <cellStyle name="Normal 2 3 2 2 5 5 2 2" xfId="27374" xr:uid="{00000000-0005-0000-0000-00006E410000}"/>
    <cellStyle name="Normal 2 3 2 2 5 5 3" xfId="19228" xr:uid="{00000000-0005-0000-0000-00006F410000}"/>
    <cellStyle name="Normal 2 3 2 2 5 6" xfId="5407" xr:uid="{00000000-0005-0000-0000-000070410000}"/>
    <cellStyle name="Normal 2 3 2 2 5 6 2" xfId="13553" xr:uid="{00000000-0005-0000-0000-000071410000}"/>
    <cellStyle name="Normal 2 3 2 2 5 6 2 2" xfId="29849" xr:uid="{00000000-0005-0000-0000-000072410000}"/>
    <cellStyle name="Normal 2 3 2 2 5 6 3" xfId="21703" xr:uid="{00000000-0005-0000-0000-000073410000}"/>
    <cellStyle name="Normal 2 3 2 2 5 7" xfId="8254" xr:uid="{00000000-0005-0000-0000-000074410000}"/>
    <cellStyle name="Normal 2 3 2 2 5 7 2" xfId="24550" xr:uid="{00000000-0005-0000-0000-000075410000}"/>
    <cellStyle name="Normal 2 3 2 2 5 8" xfId="16404" xr:uid="{00000000-0005-0000-0000-000076410000}"/>
    <cellStyle name="Normal 2 3 2 2 6" xfId="195" xr:uid="{00000000-0005-0000-0000-000077410000}"/>
    <cellStyle name="Normal 2 3 2 2 6 2" xfId="539" xr:uid="{00000000-0005-0000-0000-000078410000}"/>
    <cellStyle name="Normal 2 3 2 2 6 2 2" xfId="1245" xr:uid="{00000000-0005-0000-0000-000079410000}"/>
    <cellStyle name="Normal 2 3 2 2 6 2 2 2" xfId="2655" xr:uid="{00000000-0005-0000-0000-00007A410000}"/>
    <cellStyle name="Normal 2 3 2 2 6 2 2 2 2" xfId="5129" xr:uid="{00000000-0005-0000-0000-00007B410000}"/>
    <cellStyle name="Normal 2 3 2 2 6 2 2 2 2 2" xfId="13275" xr:uid="{00000000-0005-0000-0000-00007C410000}"/>
    <cellStyle name="Normal 2 3 2 2 6 2 2 2 2 2 2" xfId="29571" xr:uid="{00000000-0005-0000-0000-00007D410000}"/>
    <cellStyle name="Normal 2 3 2 2 6 2 2 2 2 3" xfId="21425" xr:uid="{00000000-0005-0000-0000-00007E410000}"/>
    <cellStyle name="Normal 2 3 2 2 6 2 2 2 3" xfId="7954" xr:uid="{00000000-0005-0000-0000-00007F410000}"/>
    <cellStyle name="Normal 2 3 2 2 6 2 2 2 3 2" xfId="16100" xr:uid="{00000000-0005-0000-0000-000080410000}"/>
    <cellStyle name="Normal 2 3 2 2 6 2 2 2 3 2 2" xfId="32396" xr:uid="{00000000-0005-0000-0000-000081410000}"/>
    <cellStyle name="Normal 2 3 2 2 6 2 2 2 3 3" xfId="24250" xr:uid="{00000000-0005-0000-0000-000082410000}"/>
    <cellStyle name="Normal 2 3 2 2 6 2 2 2 4" xfId="10801" xr:uid="{00000000-0005-0000-0000-000083410000}"/>
    <cellStyle name="Normal 2 3 2 2 6 2 2 2 4 2" xfId="27097" xr:uid="{00000000-0005-0000-0000-000084410000}"/>
    <cellStyle name="Normal 2 3 2 2 6 2 2 2 5" xfId="18951" xr:uid="{00000000-0005-0000-0000-000085410000}"/>
    <cellStyle name="Normal 2 3 2 2 6 2 2 3" xfId="3911" xr:uid="{00000000-0005-0000-0000-000086410000}"/>
    <cellStyle name="Normal 2 3 2 2 6 2 2 3 2" xfId="12057" xr:uid="{00000000-0005-0000-0000-000087410000}"/>
    <cellStyle name="Normal 2 3 2 2 6 2 2 3 2 2" xfId="28353" xr:uid="{00000000-0005-0000-0000-000088410000}"/>
    <cellStyle name="Normal 2 3 2 2 6 2 2 3 3" xfId="20207" xr:uid="{00000000-0005-0000-0000-000089410000}"/>
    <cellStyle name="Normal 2 3 2 2 6 2 2 4" xfId="6544" xr:uid="{00000000-0005-0000-0000-00008A410000}"/>
    <cellStyle name="Normal 2 3 2 2 6 2 2 4 2" xfId="14690" xr:uid="{00000000-0005-0000-0000-00008B410000}"/>
    <cellStyle name="Normal 2 3 2 2 6 2 2 4 2 2" xfId="30986" xr:uid="{00000000-0005-0000-0000-00008C410000}"/>
    <cellStyle name="Normal 2 3 2 2 6 2 2 4 3" xfId="22840" xr:uid="{00000000-0005-0000-0000-00008D410000}"/>
    <cellStyle name="Normal 2 3 2 2 6 2 2 5" xfId="9391" xr:uid="{00000000-0005-0000-0000-00008E410000}"/>
    <cellStyle name="Normal 2 3 2 2 6 2 2 5 2" xfId="25687" xr:uid="{00000000-0005-0000-0000-00008F410000}"/>
    <cellStyle name="Normal 2 3 2 2 6 2 2 6" xfId="17541" xr:uid="{00000000-0005-0000-0000-000090410000}"/>
    <cellStyle name="Normal 2 3 2 2 6 2 3" xfId="1950" xr:uid="{00000000-0005-0000-0000-000091410000}"/>
    <cellStyle name="Normal 2 3 2 2 6 2 3 2" xfId="4520" xr:uid="{00000000-0005-0000-0000-000092410000}"/>
    <cellStyle name="Normal 2 3 2 2 6 2 3 2 2" xfId="12666" xr:uid="{00000000-0005-0000-0000-000093410000}"/>
    <cellStyle name="Normal 2 3 2 2 6 2 3 2 2 2" xfId="28962" xr:uid="{00000000-0005-0000-0000-000094410000}"/>
    <cellStyle name="Normal 2 3 2 2 6 2 3 2 3" xfId="20816" xr:uid="{00000000-0005-0000-0000-000095410000}"/>
    <cellStyle name="Normal 2 3 2 2 6 2 3 3" xfId="7249" xr:uid="{00000000-0005-0000-0000-000096410000}"/>
    <cellStyle name="Normal 2 3 2 2 6 2 3 3 2" xfId="15395" xr:uid="{00000000-0005-0000-0000-000097410000}"/>
    <cellStyle name="Normal 2 3 2 2 6 2 3 3 2 2" xfId="31691" xr:uid="{00000000-0005-0000-0000-000098410000}"/>
    <cellStyle name="Normal 2 3 2 2 6 2 3 3 3" xfId="23545" xr:uid="{00000000-0005-0000-0000-000099410000}"/>
    <cellStyle name="Normal 2 3 2 2 6 2 3 4" xfId="10096" xr:uid="{00000000-0005-0000-0000-00009A410000}"/>
    <cellStyle name="Normal 2 3 2 2 6 2 3 4 2" xfId="26392" xr:uid="{00000000-0005-0000-0000-00009B410000}"/>
    <cellStyle name="Normal 2 3 2 2 6 2 3 5" xfId="18246" xr:uid="{00000000-0005-0000-0000-00009C410000}"/>
    <cellStyle name="Normal 2 3 2 2 6 2 4" xfId="3302" xr:uid="{00000000-0005-0000-0000-00009D410000}"/>
    <cellStyle name="Normal 2 3 2 2 6 2 4 2" xfId="11448" xr:uid="{00000000-0005-0000-0000-00009E410000}"/>
    <cellStyle name="Normal 2 3 2 2 6 2 4 2 2" xfId="27744" xr:uid="{00000000-0005-0000-0000-00009F410000}"/>
    <cellStyle name="Normal 2 3 2 2 6 2 4 3" xfId="19598" xr:uid="{00000000-0005-0000-0000-0000A0410000}"/>
    <cellStyle name="Normal 2 3 2 2 6 2 5" xfId="5839" xr:uid="{00000000-0005-0000-0000-0000A1410000}"/>
    <cellStyle name="Normal 2 3 2 2 6 2 5 2" xfId="13985" xr:uid="{00000000-0005-0000-0000-0000A2410000}"/>
    <cellStyle name="Normal 2 3 2 2 6 2 5 2 2" xfId="30281" xr:uid="{00000000-0005-0000-0000-0000A3410000}"/>
    <cellStyle name="Normal 2 3 2 2 6 2 5 3" xfId="22135" xr:uid="{00000000-0005-0000-0000-0000A4410000}"/>
    <cellStyle name="Normal 2 3 2 2 6 2 6" xfId="8686" xr:uid="{00000000-0005-0000-0000-0000A5410000}"/>
    <cellStyle name="Normal 2 3 2 2 6 2 6 2" xfId="24982" xr:uid="{00000000-0005-0000-0000-0000A6410000}"/>
    <cellStyle name="Normal 2 3 2 2 6 2 7" xfId="16836" xr:uid="{00000000-0005-0000-0000-0000A7410000}"/>
    <cellStyle name="Normal 2 3 2 2 6 3" xfId="901" xr:uid="{00000000-0005-0000-0000-0000A8410000}"/>
    <cellStyle name="Normal 2 3 2 2 6 3 2" xfId="2311" xr:uid="{00000000-0005-0000-0000-0000A9410000}"/>
    <cellStyle name="Normal 2 3 2 2 6 3 2 2" xfId="4833" xr:uid="{00000000-0005-0000-0000-0000AA410000}"/>
    <cellStyle name="Normal 2 3 2 2 6 3 2 2 2" xfId="12979" xr:uid="{00000000-0005-0000-0000-0000AB410000}"/>
    <cellStyle name="Normal 2 3 2 2 6 3 2 2 2 2" xfId="29275" xr:uid="{00000000-0005-0000-0000-0000AC410000}"/>
    <cellStyle name="Normal 2 3 2 2 6 3 2 2 3" xfId="21129" xr:uid="{00000000-0005-0000-0000-0000AD410000}"/>
    <cellStyle name="Normal 2 3 2 2 6 3 2 3" xfId="7610" xr:uid="{00000000-0005-0000-0000-0000AE410000}"/>
    <cellStyle name="Normal 2 3 2 2 6 3 2 3 2" xfId="15756" xr:uid="{00000000-0005-0000-0000-0000AF410000}"/>
    <cellStyle name="Normal 2 3 2 2 6 3 2 3 2 2" xfId="32052" xr:uid="{00000000-0005-0000-0000-0000B0410000}"/>
    <cellStyle name="Normal 2 3 2 2 6 3 2 3 3" xfId="23906" xr:uid="{00000000-0005-0000-0000-0000B1410000}"/>
    <cellStyle name="Normal 2 3 2 2 6 3 2 4" xfId="10457" xr:uid="{00000000-0005-0000-0000-0000B2410000}"/>
    <cellStyle name="Normal 2 3 2 2 6 3 2 4 2" xfId="26753" xr:uid="{00000000-0005-0000-0000-0000B3410000}"/>
    <cellStyle name="Normal 2 3 2 2 6 3 2 5" xfId="18607" xr:uid="{00000000-0005-0000-0000-0000B4410000}"/>
    <cellStyle name="Normal 2 3 2 2 6 3 3" xfId="3615" xr:uid="{00000000-0005-0000-0000-0000B5410000}"/>
    <cellStyle name="Normal 2 3 2 2 6 3 3 2" xfId="11761" xr:uid="{00000000-0005-0000-0000-0000B6410000}"/>
    <cellStyle name="Normal 2 3 2 2 6 3 3 2 2" xfId="28057" xr:uid="{00000000-0005-0000-0000-0000B7410000}"/>
    <cellStyle name="Normal 2 3 2 2 6 3 3 3" xfId="19911" xr:uid="{00000000-0005-0000-0000-0000B8410000}"/>
    <cellStyle name="Normal 2 3 2 2 6 3 4" xfId="6200" xr:uid="{00000000-0005-0000-0000-0000B9410000}"/>
    <cellStyle name="Normal 2 3 2 2 6 3 4 2" xfId="14346" xr:uid="{00000000-0005-0000-0000-0000BA410000}"/>
    <cellStyle name="Normal 2 3 2 2 6 3 4 2 2" xfId="30642" xr:uid="{00000000-0005-0000-0000-0000BB410000}"/>
    <cellStyle name="Normal 2 3 2 2 6 3 4 3" xfId="22496" xr:uid="{00000000-0005-0000-0000-0000BC410000}"/>
    <cellStyle name="Normal 2 3 2 2 6 3 5" xfId="9047" xr:uid="{00000000-0005-0000-0000-0000BD410000}"/>
    <cellStyle name="Normal 2 3 2 2 6 3 5 2" xfId="25343" xr:uid="{00000000-0005-0000-0000-0000BE410000}"/>
    <cellStyle name="Normal 2 3 2 2 6 3 6" xfId="17197" xr:uid="{00000000-0005-0000-0000-0000BF410000}"/>
    <cellStyle name="Normal 2 3 2 2 6 4" xfId="1606" xr:uid="{00000000-0005-0000-0000-0000C0410000}"/>
    <cellStyle name="Normal 2 3 2 2 6 4 2" xfId="4224" xr:uid="{00000000-0005-0000-0000-0000C1410000}"/>
    <cellStyle name="Normal 2 3 2 2 6 4 2 2" xfId="12370" xr:uid="{00000000-0005-0000-0000-0000C2410000}"/>
    <cellStyle name="Normal 2 3 2 2 6 4 2 2 2" xfId="28666" xr:uid="{00000000-0005-0000-0000-0000C3410000}"/>
    <cellStyle name="Normal 2 3 2 2 6 4 2 3" xfId="20520" xr:uid="{00000000-0005-0000-0000-0000C4410000}"/>
    <cellStyle name="Normal 2 3 2 2 6 4 3" xfId="6905" xr:uid="{00000000-0005-0000-0000-0000C5410000}"/>
    <cellStyle name="Normal 2 3 2 2 6 4 3 2" xfId="15051" xr:uid="{00000000-0005-0000-0000-0000C6410000}"/>
    <cellStyle name="Normal 2 3 2 2 6 4 3 2 2" xfId="31347" xr:uid="{00000000-0005-0000-0000-0000C7410000}"/>
    <cellStyle name="Normal 2 3 2 2 6 4 3 3" xfId="23201" xr:uid="{00000000-0005-0000-0000-0000C8410000}"/>
    <cellStyle name="Normal 2 3 2 2 6 4 4" xfId="9752" xr:uid="{00000000-0005-0000-0000-0000C9410000}"/>
    <cellStyle name="Normal 2 3 2 2 6 4 4 2" xfId="26048" xr:uid="{00000000-0005-0000-0000-0000CA410000}"/>
    <cellStyle name="Normal 2 3 2 2 6 4 5" xfId="17902" xr:uid="{00000000-0005-0000-0000-0000CB410000}"/>
    <cellStyle name="Normal 2 3 2 2 6 5" xfId="3006" xr:uid="{00000000-0005-0000-0000-0000CC410000}"/>
    <cellStyle name="Normal 2 3 2 2 6 5 2" xfId="11152" xr:uid="{00000000-0005-0000-0000-0000CD410000}"/>
    <cellStyle name="Normal 2 3 2 2 6 5 2 2" xfId="27448" xr:uid="{00000000-0005-0000-0000-0000CE410000}"/>
    <cellStyle name="Normal 2 3 2 2 6 5 3" xfId="19302" xr:uid="{00000000-0005-0000-0000-0000CF410000}"/>
    <cellStyle name="Normal 2 3 2 2 6 6" xfId="5495" xr:uid="{00000000-0005-0000-0000-0000D0410000}"/>
    <cellStyle name="Normal 2 3 2 2 6 6 2" xfId="13641" xr:uid="{00000000-0005-0000-0000-0000D1410000}"/>
    <cellStyle name="Normal 2 3 2 2 6 6 2 2" xfId="29937" xr:uid="{00000000-0005-0000-0000-0000D2410000}"/>
    <cellStyle name="Normal 2 3 2 2 6 6 3" xfId="21791" xr:uid="{00000000-0005-0000-0000-0000D3410000}"/>
    <cellStyle name="Normal 2 3 2 2 6 7" xfId="8342" xr:uid="{00000000-0005-0000-0000-0000D4410000}"/>
    <cellStyle name="Normal 2 3 2 2 6 7 2" xfId="24638" xr:uid="{00000000-0005-0000-0000-0000D5410000}"/>
    <cellStyle name="Normal 2 3 2 2 6 8" xfId="16492" xr:uid="{00000000-0005-0000-0000-0000D6410000}"/>
    <cellStyle name="Normal 2 3 2 2 7" xfId="271" xr:uid="{00000000-0005-0000-0000-0000D7410000}"/>
    <cellStyle name="Normal 2 3 2 2 7 2" xfId="615" xr:uid="{00000000-0005-0000-0000-0000D8410000}"/>
    <cellStyle name="Normal 2 3 2 2 7 2 2" xfId="1321" xr:uid="{00000000-0005-0000-0000-0000D9410000}"/>
    <cellStyle name="Normal 2 3 2 2 7 2 2 2" xfId="2731" xr:uid="{00000000-0005-0000-0000-0000DA410000}"/>
    <cellStyle name="Normal 2 3 2 2 7 2 2 2 2" xfId="5203" xr:uid="{00000000-0005-0000-0000-0000DB410000}"/>
    <cellStyle name="Normal 2 3 2 2 7 2 2 2 2 2" xfId="13349" xr:uid="{00000000-0005-0000-0000-0000DC410000}"/>
    <cellStyle name="Normal 2 3 2 2 7 2 2 2 2 2 2" xfId="29645" xr:uid="{00000000-0005-0000-0000-0000DD410000}"/>
    <cellStyle name="Normal 2 3 2 2 7 2 2 2 2 3" xfId="21499" xr:uid="{00000000-0005-0000-0000-0000DE410000}"/>
    <cellStyle name="Normal 2 3 2 2 7 2 2 2 3" xfId="8030" xr:uid="{00000000-0005-0000-0000-0000DF410000}"/>
    <cellStyle name="Normal 2 3 2 2 7 2 2 2 3 2" xfId="16176" xr:uid="{00000000-0005-0000-0000-0000E0410000}"/>
    <cellStyle name="Normal 2 3 2 2 7 2 2 2 3 2 2" xfId="32472" xr:uid="{00000000-0005-0000-0000-0000E1410000}"/>
    <cellStyle name="Normal 2 3 2 2 7 2 2 2 3 3" xfId="24326" xr:uid="{00000000-0005-0000-0000-0000E2410000}"/>
    <cellStyle name="Normal 2 3 2 2 7 2 2 2 4" xfId="10877" xr:uid="{00000000-0005-0000-0000-0000E3410000}"/>
    <cellStyle name="Normal 2 3 2 2 7 2 2 2 4 2" xfId="27173" xr:uid="{00000000-0005-0000-0000-0000E4410000}"/>
    <cellStyle name="Normal 2 3 2 2 7 2 2 2 5" xfId="19027" xr:uid="{00000000-0005-0000-0000-0000E5410000}"/>
    <cellStyle name="Normal 2 3 2 2 7 2 2 3" xfId="3985" xr:uid="{00000000-0005-0000-0000-0000E6410000}"/>
    <cellStyle name="Normal 2 3 2 2 7 2 2 3 2" xfId="12131" xr:uid="{00000000-0005-0000-0000-0000E7410000}"/>
    <cellStyle name="Normal 2 3 2 2 7 2 2 3 2 2" xfId="28427" xr:uid="{00000000-0005-0000-0000-0000E8410000}"/>
    <cellStyle name="Normal 2 3 2 2 7 2 2 3 3" xfId="20281" xr:uid="{00000000-0005-0000-0000-0000E9410000}"/>
    <cellStyle name="Normal 2 3 2 2 7 2 2 4" xfId="6620" xr:uid="{00000000-0005-0000-0000-0000EA410000}"/>
    <cellStyle name="Normal 2 3 2 2 7 2 2 4 2" xfId="14766" xr:uid="{00000000-0005-0000-0000-0000EB410000}"/>
    <cellStyle name="Normal 2 3 2 2 7 2 2 4 2 2" xfId="31062" xr:uid="{00000000-0005-0000-0000-0000EC410000}"/>
    <cellStyle name="Normal 2 3 2 2 7 2 2 4 3" xfId="22916" xr:uid="{00000000-0005-0000-0000-0000ED410000}"/>
    <cellStyle name="Normal 2 3 2 2 7 2 2 5" xfId="9467" xr:uid="{00000000-0005-0000-0000-0000EE410000}"/>
    <cellStyle name="Normal 2 3 2 2 7 2 2 5 2" xfId="25763" xr:uid="{00000000-0005-0000-0000-0000EF410000}"/>
    <cellStyle name="Normal 2 3 2 2 7 2 2 6" xfId="17617" xr:uid="{00000000-0005-0000-0000-0000F0410000}"/>
    <cellStyle name="Normal 2 3 2 2 7 2 3" xfId="2026" xr:uid="{00000000-0005-0000-0000-0000F1410000}"/>
    <cellStyle name="Normal 2 3 2 2 7 2 3 2" xfId="4594" xr:uid="{00000000-0005-0000-0000-0000F2410000}"/>
    <cellStyle name="Normal 2 3 2 2 7 2 3 2 2" xfId="12740" xr:uid="{00000000-0005-0000-0000-0000F3410000}"/>
    <cellStyle name="Normal 2 3 2 2 7 2 3 2 2 2" xfId="29036" xr:uid="{00000000-0005-0000-0000-0000F4410000}"/>
    <cellStyle name="Normal 2 3 2 2 7 2 3 2 3" xfId="20890" xr:uid="{00000000-0005-0000-0000-0000F5410000}"/>
    <cellStyle name="Normal 2 3 2 2 7 2 3 3" xfId="7325" xr:uid="{00000000-0005-0000-0000-0000F6410000}"/>
    <cellStyle name="Normal 2 3 2 2 7 2 3 3 2" xfId="15471" xr:uid="{00000000-0005-0000-0000-0000F7410000}"/>
    <cellStyle name="Normal 2 3 2 2 7 2 3 3 2 2" xfId="31767" xr:uid="{00000000-0005-0000-0000-0000F8410000}"/>
    <cellStyle name="Normal 2 3 2 2 7 2 3 3 3" xfId="23621" xr:uid="{00000000-0005-0000-0000-0000F9410000}"/>
    <cellStyle name="Normal 2 3 2 2 7 2 3 4" xfId="10172" xr:uid="{00000000-0005-0000-0000-0000FA410000}"/>
    <cellStyle name="Normal 2 3 2 2 7 2 3 4 2" xfId="26468" xr:uid="{00000000-0005-0000-0000-0000FB410000}"/>
    <cellStyle name="Normal 2 3 2 2 7 2 3 5" xfId="18322" xr:uid="{00000000-0005-0000-0000-0000FC410000}"/>
    <cellStyle name="Normal 2 3 2 2 7 2 4" xfId="3376" xr:uid="{00000000-0005-0000-0000-0000FD410000}"/>
    <cellStyle name="Normal 2 3 2 2 7 2 4 2" xfId="11522" xr:uid="{00000000-0005-0000-0000-0000FE410000}"/>
    <cellStyle name="Normal 2 3 2 2 7 2 4 2 2" xfId="27818" xr:uid="{00000000-0005-0000-0000-0000FF410000}"/>
    <cellStyle name="Normal 2 3 2 2 7 2 4 3" xfId="19672" xr:uid="{00000000-0005-0000-0000-000000420000}"/>
    <cellStyle name="Normal 2 3 2 2 7 2 5" xfId="5915" xr:uid="{00000000-0005-0000-0000-000001420000}"/>
    <cellStyle name="Normal 2 3 2 2 7 2 5 2" xfId="14061" xr:uid="{00000000-0005-0000-0000-000002420000}"/>
    <cellStyle name="Normal 2 3 2 2 7 2 5 2 2" xfId="30357" xr:uid="{00000000-0005-0000-0000-000003420000}"/>
    <cellStyle name="Normal 2 3 2 2 7 2 5 3" xfId="22211" xr:uid="{00000000-0005-0000-0000-000004420000}"/>
    <cellStyle name="Normal 2 3 2 2 7 2 6" xfId="8762" xr:uid="{00000000-0005-0000-0000-000005420000}"/>
    <cellStyle name="Normal 2 3 2 2 7 2 6 2" xfId="25058" xr:uid="{00000000-0005-0000-0000-000006420000}"/>
    <cellStyle name="Normal 2 3 2 2 7 2 7" xfId="16912" xr:uid="{00000000-0005-0000-0000-000007420000}"/>
    <cellStyle name="Normal 2 3 2 2 7 3" xfId="977" xr:uid="{00000000-0005-0000-0000-000008420000}"/>
    <cellStyle name="Normal 2 3 2 2 7 3 2" xfId="2387" xr:uid="{00000000-0005-0000-0000-000009420000}"/>
    <cellStyle name="Normal 2 3 2 2 7 3 2 2" xfId="4907" xr:uid="{00000000-0005-0000-0000-00000A420000}"/>
    <cellStyle name="Normal 2 3 2 2 7 3 2 2 2" xfId="13053" xr:uid="{00000000-0005-0000-0000-00000B420000}"/>
    <cellStyle name="Normal 2 3 2 2 7 3 2 2 2 2" xfId="29349" xr:uid="{00000000-0005-0000-0000-00000C420000}"/>
    <cellStyle name="Normal 2 3 2 2 7 3 2 2 3" xfId="21203" xr:uid="{00000000-0005-0000-0000-00000D420000}"/>
    <cellStyle name="Normal 2 3 2 2 7 3 2 3" xfId="7686" xr:uid="{00000000-0005-0000-0000-00000E420000}"/>
    <cellStyle name="Normal 2 3 2 2 7 3 2 3 2" xfId="15832" xr:uid="{00000000-0005-0000-0000-00000F420000}"/>
    <cellStyle name="Normal 2 3 2 2 7 3 2 3 2 2" xfId="32128" xr:uid="{00000000-0005-0000-0000-000010420000}"/>
    <cellStyle name="Normal 2 3 2 2 7 3 2 3 3" xfId="23982" xr:uid="{00000000-0005-0000-0000-000011420000}"/>
    <cellStyle name="Normal 2 3 2 2 7 3 2 4" xfId="10533" xr:uid="{00000000-0005-0000-0000-000012420000}"/>
    <cellStyle name="Normal 2 3 2 2 7 3 2 4 2" xfId="26829" xr:uid="{00000000-0005-0000-0000-000013420000}"/>
    <cellStyle name="Normal 2 3 2 2 7 3 2 5" xfId="18683" xr:uid="{00000000-0005-0000-0000-000014420000}"/>
    <cellStyle name="Normal 2 3 2 2 7 3 3" xfId="3689" xr:uid="{00000000-0005-0000-0000-000015420000}"/>
    <cellStyle name="Normal 2 3 2 2 7 3 3 2" xfId="11835" xr:uid="{00000000-0005-0000-0000-000016420000}"/>
    <cellStyle name="Normal 2 3 2 2 7 3 3 2 2" xfId="28131" xr:uid="{00000000-0005-0000-0000-000017420000}"/>
    <cellStyle name="Normal 2 3 2 2 7 3 3 3" xfId="19985" xr:uid="{00000000-0005-0000-0000-000018420000}"/>
    <cellStyle name="Normal 2 3 2 2 7 3 4" xfId="6276" xr:uid="{00000000-0005-0000-0000-000019420000}"/>
    <cellStyle name="Normal 2 3 2 2 7 3 4 2" xfId="14422" xr:uid="{00000000-0005-0000-0000-00001A420000}"/>
    <cellStyle name="Normal 2 3 2 2 7 3 4 2 2" xfId="30718" xr:uid="{00000000-0005-0000-0000-00001B420000}"/>
    <cellStyle name="Normal 2 3 2 2 7 3 4 3" xfId="22572" xr:uid="{00000000-0005-0000-0000-00001C420000}"/>
    <cellStyle name="Normal 2 3 2 2 7 3 5" xfId="9123" xr:uid="{00000000-0005-0000-0000-00001D420000}"/>
    <cellStyle name="Normal 2 3 2 2 7 3 5 2" xfId="25419" xr:uid="{00000000-0005-0000-0000-00001E420000}"/>
    <cellStyle name="Normal 2 3 2 2 7 3 6" xfId="17273" xr:uid="{00000000-0005-0000-0000-00001F420000}"/>
    <cellStyle name="Normal 2 3 2 2 7 4" xfId="1682" xr:uid="{00000000-0005-0000-0000-000020420000}"/>
    <cellStyle name="Normal 2 3 2 2 7 4 2" xfId="4298" xr:uid="{00000000-0005-0000-0000-000021420000}"/>
    <cellStyle name="Normal 2 3 2 2 7 4 2 2" xfId="12444" xr:uid="{00000000-0005-0000-0000-000022420000}"/>
    <cellStyle name="Normal 2 3 2 2 7 4 2 2 2" xfId="28740" xr:uid="{00000000-0005-0000-0000-000023420000}"/>
    <cellStyle name="Normal 2 3 2 2 7 4 2 3" xfId="20594" xr:uid="{00000000-0005-0000-0000-000024420000}"/>
    <cellStyle name="Normal 2 3 2 2 7 4 3" xfId="6981" xr:uid="{00000000-0005-0000-0000-000025420000}"/>
    <cellStyle name="Normal 2 3 2 2 7 4 3 2" xfId="15127" xr:uid="{00000000-0005-0000-0000-000026420000}"/>
    <cellStyle name="Normal 2 3 2 2 7 4 3 2 2" xfId="31423" xr:uid="{00000000-0005-0000-0000-000027420000}"/>
    <cellStyle name="Normal 2 3 2 2 7 4 3 3" xfId="23277" xr:uid="{00000000-0005-0000-0000-000028420000}"/>
    <cellStyle name="Normal 2 3 2 2 7 4 4" xfId="9828" xr:uid="{00000000-0005-0000-0000-000029420000}"/>
    <cellStyle name="Normal 2 3 2 2 7 4 4 2" xfId="26124" xr:uid="{00000000-0005-0000-0000-00002A420000}"/>
    <cellStyle name="Normal 2 3 2 2 7 4 5" xfId="17978" xr:uid="{00000000-0005-0000-0000-00002B420000}"/>
    <cellStyle name="Normal 2 3 2 2 7 5" xfId="3080" xr:uid="{00000000-0005-0000-0000-00002C420000}"/>
    <cellStyle name="Normal 2 3 2 2 7 5 2" xfId="11226" xr:uid="{00000000-0005-0000-0000-00002D420000}"/>
    <cellStyle name="Normal 2 3 2 2 7 5 2 2" xfId="27522" xr:uid="{00000000-0005-0000-0000-00002E420000}"/>
    <cellStyle name="Normal 2 3 2 2 7 5 3" xfId="19376" xr:uid="{00000000-0005-0000-0000-00002F420000}"/>
    <cellStyle name="Normal 2 3 2 2 7 6" xfId="5571" xr:uid="{00000000-0005-0000-0000-000030420000}"/>
    <cellStyle name="Normal 2 3 2 2 7 6 2" xfId="13717" xr:uid="{00000000-0005-0000-0000-000031420000}"/>
    <cellStyle name="Normal 2 3 2 2 7 6 2 2" xfId="30013" xr:uid="{00000000-0005-0000-0000-000032420000}"/>
    <cellStyle name="Normal 2 3 2 2 7 6 3" xfId="21867" xr:uid="{00000000-0005-0000-0000-000033420000}"/>
    <cellStyle name="Normal 2 3 2 2 7 7" xfId="8418" xr:uid="{00000000-0005-0000-0000-000034420000}"/>
    <cellStyle name="Normal 2 3 2 2 7 7 2" xfId="24714" xr:uid="{00000000-0005-0000-0000-000035420000}"/>
    <cellStyle name="Normal 2 3 2 2 7 8" xfId="16568" xr:uid="{00000000-0005-0000-0000-000036420000}"/>
    <cellStyle name="Normal 2 3 2 2 8" xfId="361" xr:uid="{00000000-0005-0000-0000-000037420000}"/>
    <cellStyle name="Normal 2 3 2 2 8 2" xfId="1067" xr:uid="{00000000-0005-0000-0000-000038420000}"/>
    <cellStyle name="Normal 2 3 2 2 8 2 2" xfId="2477" xr:uid="{00000000-0005-0000-0000-000039420000}"/>
    <cellStyle name="Normal 2 3 2 2 8 2 2 2" xfId="4981" xr:uid="{00000000-0005-0000-0000-00003A420000}"/>
    <cellStyle name="Normal 2 3 2 2 8 2 2 2 2" xfId="13127" xr:uid="{00000000-0005-0000-0000-00003B420000}"/>
    <cellStyle name="Normal 2 3 2 2 8 2 2 2 2 2" xfId="29423" xr:uid="{00000000-0005-0000-0000-00003C420000}"/>
    <cellStyle name="Normal 2 3 2 2 8 2 2 2 3" xfId="21277" xr:uid="{00000000-0005-0000-0000-00003D420000}"/>
    <cellStyle name="Normal 2 3 2 2 8 2 2 3" xfId="7776" xr:uid="{00000000-0005-0000-0000-00003E420000}"/>
    <cellStyle name="Normal 2 3 2 2 8 2 2 3 2" xfId="15922" xr:uid="{00000000-0005-0000-0000-00003F420000}"/>
    <cellStyle name="Normal 2 3 2 2 8 2 2 3 2 2" xfId="32218" xr:uid="{00000000-0005-0000-0000-000040420000}"/>
    <cellStyle name="Normal 2 3 2 2 8 2 2 3 3" xfId="24072" xr:uid="{00000000-0005-0000-0000-000041420000}"/>
    <cellStyle name="Normal 2 3 2 2 8 2 2 4" xfId="10623" xr:uid="{00000000-0005-0000-0000-000042420000}"/>
    <cellStyle name="Normal 2 3 2 2 8 2 2 4 2" xfId="26919" xr:uid="{00000000-0005-0000-0000-000043420000}"/>
    <cellStyle name="Normal 2 3 2 2 8 2 2 5" xfId="18773" xr:uid="{00000000-0005-0000-0000-000044420000}"/>
    <cellStyle name="Normal 2 3 2 2 8 2 3" xfId="3763" xr:uid="{00000000-0005-0000-0000-000045420000}"/>
    <cellStyle name="Normal 2 3 2 2 8 2 3 2" xfId="11909" xr:uid="{00000000-0005-0000-0000-000046420000}"/>
    <cellStyle name="Normal 2 3 2 2 8 2 3 2 2" xfId="28205" xr:uid="{00000000-0005-0000-0000-000047420000}"/>
    <cellStyle name="Normal 2 3 2 2 8 2 3 3" xfId="20059" xr:uid="{00000000-0005-0000-0000-000048420000}"/>
    <cellStyle name="Normal 2 3 2 2 8 2 4" xfId="6366" xr:uid="{00000000-0005-0000-0000-000049420000}"/>
    <cellStyle name="Normal 2 3 2 2 8 2 4 2" xfId="14512" xr:uid="{00000000-0005-0000-0000-00004A420000}"/>
    <cellStyle name="Normal 2 3 2 2 8 2 4 2 2" xfId="30808" xr:uid="{00000000-0005-0000-0000-00004B420000}"/>
    <cellStyle name="Normal 2 3 2 2 8 2 4 3" xfId="22662" xr:uid="{00000000-0005-0000-0000-00004C420000}"/>
    <cellStyle name="Normal 2 3 2 2 8 2 5" xfId="9213" xr:uid="{00000000-0005-0000-0000-00004D420000}"/>
    <cellStyle name="Normal 2 3 2 2 8 2 5 2" xfId="25509" xr:uid="{00000000-0005-0000-0000-00004E420000}"/>
    <cellStyle name="Normal 2 3 2 2 8 2 6" xfId="17363" xr:uid="{00000000-0005-0000-0000-00004F420000}"/>
    <cellStyle name="Normal 2 3 2 2 8 3" xfId="1772" xr:uid="{00000000-0005-0000-0000-000050420000}"/>
    <cellStyle name="Normal 2 3 2 2 8 3 2" xfId="4372" xr:uid="{00000000-0005-0000-0000-000051420000}"/>
    <cellStyle name="Normal 2 3 2 2 8 3 2 2" xfId="12518" xr:uid="{00000000-0005-0000-0000-000052420000}"/>
    <cellStyle name="Normal 2 3 2 2 8 3 2 2 2" xfId="28814" xr:uid="{00000000-0005-0000-0000-000053420000}"/>
    <cellStyle name="Normal 2 3 2 2 8 3 2 3" xfId="20668" xr:uid="{00000000-0005-0000-0000-000054420000}"/>
    <cellStyle name="Normal 2 3 2 2 8 3 3" xfId="7071" xr:uid="{00000000-0005-0000-0000-000055420000}"/>
    <cellStyle name="Normal 2 3 2 2 8 3 3 2" xfId="15217" xr:uid="{00000000-0005-0000-0000-000056420000}"/>
    <cellStyle name="Normal 2 3 2 2 8 3 3 2 2" xfId="31513" xr:uid="{00000000-0005-0000-0000-000057420000}"/>
    <cellStyle name="Normal 2 3 2 2 8 3 3 3" xfId="23367" xr:uid="{00000000-0005-0000-0000-000058420000}"/>
    <cellStyle name="Normal 2 3 2 2 8 3 4" xfId="9918" xr:uid="{00000000-0005-0000-0000-000059420000}"/>
    <cellStyle name="Normal 2 3 2 2 8 3 4 2" xfId="26214" xr:uid="{00000000-0005-0000-0000-00005A420000}"/>
    <cellStyle name="Normal 2 3 2 2 8 3 5" xfId="18068" xr:uid="{00000000-0005-0000-0000-00005B420000}"/>
    <cellStyle name="Normal 2 3 2 2 8 4" xfId="3154" xr:uid="{00000000-0005-0000-0000-00005C420000}"/>
    <cellStyle name="Normal 2 3 2 2 8 4 2" xfId="11300" xr:uid="{00000000-0005-0000-0000-00005D420000}"/>
    <cellStyle name="Normal 2 3 2 2 8 4 2 2" xfId="27596" xr:uid="{00000000-0005-0000-0000-00005E420000}"/>
    <cellStyle name="Normal 2 3 2 2 8 4 3" xfId="19450" xr:uid="{00000000-0005-0000-0000-00005F420000}"/>
    <cellStyle name="Normal 2 3 2 2 8 5" xfId="5661" xr:uid="{00000000-0005-0000-0000-000060420000}"/>
    <cellStyle name="Normal 2 3 2 2 8 5 2" xfId="13807" xr:uid="{00000000-0005-0000-0000-000061420000}"/>
    <cellStyle name="Normal 2 3 2 2 8 5 2 2" xfId="30103" xr:uid="{00000000-0005-0000-0000-000062420000}"/>
    <cellStyle name="Normal 2 3 2 2 8 5 3" xfId="21957" xr:uid="{00000000-0005-0000-0000-000063420000}"/>
    <cellStyle name="Normal 2 3 2 2 8 6" xfId="8508" xr:uid="{00000000-0005-0000-0000-000064420000}"/>
    <cellStyle name="Normal 2 3 2 2 8 6 2" xfId="24804" xr:uid="{00000000-0005-0000-0000-000065420000}"/>
    <cellStyle name="Normal 2 3 2 2 8 7" xfId="16658" xr:uid="{00000000-0005-0000-0000-000066420000}"/>
    <cellStyle name="Normal 2 3 2 2 9" xfId="695" xr:uid="{00000000-0005-0000-0000-000067420000}"/>
    <cellStyle name="Normal 2 3 2 2 9 2" xfId="696" xr:uid="{00000000-0005-0000-0000-000068420000}"/>
    <cellStyle name="Normal 2 3 2 2 9 2 2" xfId="711" xr:uid="{00000000-0005-0000-0000-000069420000}"/>
    <cellStyle name="Normal 2 3 2 2 9 2 2 10" xfId="6010" xr:uid="{00000000-0005-0000-0000-00006A420000}"/>
    <cellStyle name="Normal 2 3 2 2 9 2 2 10 2" xfId="14156" xr:uid="{00000000-0005-0000-0000-00006B420000}"/>
    <cellStyle name="Normal 2 3 2 2 9 2 2 10 2 2" xfId="30452" xr:uid="{00000000-0005-0000-0000-00006C420000}"/>
    <cellStyle name="Normal 2 3 2 2 9 2 2 10 3" xfId="22306" xr:uid="{00000000-0005-0000-0000-00006D420000}"/>
    <cellStyle name="Normal 2 3 2 2 9 2 2 11" xfId="8857" xr:uid="{00000000-0005-0000-0000-00006E420000}"/>
    <cellStyle name="Normal 2 3 2 2 9 2 2 11 2" xfId="25153" xr:uid="{00000000-0005-0000-0000-00006F420000}"/>
    <cellStyle name="Normal 2 3 2 2 9 2 2 12" xfId="17007" xr:uid="{00000000-0005-0000-0000-000070420000}"/>
    <cellStyle name="Normal 2 3 2 2 9 2 2 2" xfId="1416" xr:uid="{00000000-0005-0000-0000-000071420000}"/>
    <cellStyle name="Normal 2 3 2 2 9 2 2 2 2" xfId="2826" xr:uid="{00000000-0005-0000-0000-000072420000}"/>
    <cellStyle name="Normal 2 3 2 2 9 2 2 2 2 2" xfId="5284" xr:uid="{00000000-0005-0000-0000-000073420000}"/>
    <cellStyle name="Normal 2 3 2 2 9 2 2 2 2 2 2" xfId="13430" xr:uid="{00000000-0005-0000-0000-000074420000}"/>
    <cellStyle name="Normal 2 3 2 2 9 2 2 2 2 2 2 2" xfId="29726" xr:uid="{00000000-0005-0000-0000-000075420000}"/>
    <cellStyle name="Normal 2 3 2 2 9 2 2 2 2 2 3" xfId="21580" xr:uid="{00000000-0005-0000-0000-000076420000}"/>
    <cellStyle name="Normal 2 3 2 2 9 2 2 2 2 3" xfId="8125" xr:uid="{00000000-0005-0000-0000-000077420000}"/>
    <cellStyle name="Normal 2 3 2 2 9 2 2 2 2 3 2" xfId="16271" xr:uid="{00000000-0005-0000-0000-000078420000}"/>
    <cellStyle name="Normal 2 3 2 2 9 2 2 2 2 3 2 2" xfId="32567" xr:uid="{00000000-0005-0000-0000-000079420000}"/>
    <cellStyle name="Normal 2 3 2 2 9 2 2 2 2 3 3" xfId="24421" xr:uid="{00000000-0005-0000-0000-00007A420000}"/>
    <cellStyle name="Normal 2 3 2 2 9 2 2 2 2 4" xfId="10972" xr:uid="{00000000-0005-0000-0000-00007B420000}"/>
    <cellStyle name="Normal 2 3 2 2 9 2 2 2 2 4 2" xfId="27268" xr:uid="{00000000-0005-0000-0000-00007C420000}"/>
    <cellStyle name="Normal 2 3 2 2 9 2 2 2 2 5" xfId="19122" xr:uid="{00000000-0005-0000-0000-00007D420000}"/>
    <cellStyle name="Normal 2 3 2 2 9 2 2 2 3" xfId="4066" xr:uid="{00000000-0005-0000-0000-00007E420000}"/>
    <cellStyle name="Normal 2 3 2 2 9 2 2 2 3 2" xfId="12212" xr:uid="{00000000-0005-0000-0000-00007F420000}"/>
    <cellStyle name="Normal 2 3 2 2 9 2 2 2 3 2 2" xfId="28508" xr:uid="{00000000-0005-0000-0000-000080420000}"/>
    <cellStyle name="Normal 2 3 2 2 9 2 2 2 3 3" xfId="20362" xr:uid="{00000000-0005-0000-0000-000081420000}"/>
    <cellStyle name="Normal 2 3 2 2 9 2 2 2 4" xfId="6715" xr:uid="{00000000-0005-0000-0000-000082420000}"/>
    <cellStyle name="Normal 2 3 2 2 9 2 2 2 4 2" xfId="14861" xr:uid="{00000000-0005-0000-0000-000083420000}"/>
    <cellStyle name="Normal 2 3 2 2 9 2 2 2 4 2 2" xfId="31157" xr:uid="{00000000-0005-0000-0000-000084420000}"/>
    <cellStyle name="Normal 2 3 2 2 9 2 2 2 4 3" xfId="23011" xr:uid="{00000000-0005-0000-0000-000085420000}"/>
    <cellStyle name="Normal 2 3 2 2 9 2 2 2 5" xfId="9562" xr:uid="{00000000-0005-0000-0000-000086420000}"/>
    <cellStyle name="Normal 2 3 2 2 9 2 2 2 5 2" xfId="25858" xr:uid="{00000000-0005-0000-0000-000087420000}"/>
    <cellStyle name="Normal 2 3 2 2 9 2 2 2 6" xfId="17712" xr:uid="{00000000-0005-0000-0000-000088420000}"/>
    <cellStyle name="Normal 2 3 2 2 9 2 2 3" xfId="2121" xr:uid="{00000000-0005-0000-0000-000089420000}"/>
    <cellStyle name="Normal 2 3 2 2 9 2 2 3 2" xfId="4675" xr:uid="{00000000-0005-0000-0000-00008A420000}"/>
    <cellStyle name="Normal 2 3 2 2 9 2 2 3 2 2" xfId="12821" xr:uid="{00000000-0005-0000-0000-00008B420000}"/>
    <cellStyle name="Normal 2 3 2 2 9 2 2 3 2 2 2" xfId="29117" xr:uid="{00000000-0005-0000-0000-00008C420000}"/>
    <cellStyle name="Normal 2 3 2 2 9 2 2 3 2 3" xfId="20971" xr:uid="{00000000-0005-0000-0000-00008D420000}"/>
    <cellStyle name="Normal 2 3 2 2 9 2 2 3 3" xfId="7420" xr:uid="{00000000-0005-0000-0000-00008E420000}"/>
    <cellStyle name="Normal 2 3 2 2 9 2 2 3 3 2" xfId="15566" xr:uid="{00000000-0005-0000-0000-00008F420000}"/>
    <cellStyle name="Normal 2 3 2 2 9 2 2 3 3 2 2" xfId="31862" xr:uid="{00000000-0005-0000-0000-000090420000}"/>
    <cellStyle name="Normal 2 3 2 2 9 2 2 3 3 3" xfId="23716" xr:uid="{00000000-0005-0000-0000-000091420000}"/>
    <cellStyle name="Normal 2 3 2 2 9 2 2 3 4" xfId="10267" xr:uid="{00000000-0005-0000-0000-000092420000}"/>
    <cellStyle name="Normal 2 3 2 2 9 2 2 3 4 2" xfId="26563" xr:uid="{00000000-0005-0000-0000-000093420000}"/>
    <cellStyle name="Normal 2 3 2 2 9 2 2 3 5" xfId="18417" xr:uid="{00000000-0005-0000-0000-000094420000}"/>
    <cellStyle name="Normal 2 3 2 2 9 2 2 4" xfId="2830" xr:uid="{00000000-0005-0000-0000-000095420000}"/>
    <cellStyle name="Normal 2 3 2 2 9 2 2 4 2" xfId="2832" xr:uid="{00000000-0005-0000-0000-000096420000}"/>
    <cellStyle name="Normal 2 3 2 2 9 2 2 4 2 2" xfId="5289" xr:uid="{00000000-0005-0000-0000-000097420000}"/>
    <cellStyle name="Normal 2 3 2 2 9 2 2 4 2 2 2" xfId="13435" xr:uid="{00000000-0005-0000-0000-000098420000}"/>
    <cellStyle name="Normal 2 3 2 2 9 2 2 4 2 2 2 2" xfId="29731" xr:uid="{00000000-0005-0000-0000-000099420000}"/>
    <cellStyle name="Normal 2 3 2 2 9 2 2 4 2 2 3" xfId="21585" xr:uid="{00000000-0005-0000-0000-00009A420000}"/>
    <cellStyle name="Normal 2 3 2 2 9 2 2 4 2 3" xfId="8131" xr:uid="{00000000-0005-0000-0000-00009B420000}"/>
    <cellStyle name="Normal 2 3 2 2 9 2 2 4 2 3 2" xfId="16277" xr:uid="{00000000-0005-0000-0000-00009C420000}"/>
    <cellStyle name="Normal 2 3 2 2 9 2 2 4 2 3 2 2" xfId="32573" xr:uid="{00000000-0005-0000-0000-00009D420000}"/>
    <cellStyle name="Normal 2 3 2 2 9 2 2 4 2 3 3" xfId="24427" xr:uid="{00000000-0005-0000-0000-00009E420000}"/>
    <cellStyle name="Normal 2 3 2 2 9 2 2 4 2 4" xfId="10978" xr:uid="{00000000-0005-0000-0000-00009F420000}"/>
    <cellStyle name="Normal 2 3 2 2 9 2 2 4 2 4 2" xfId="27274" xr:uid="{00000000-0005-0000-0000-0000A0420000}"/>
    <cellStyle name="Normal 2 3 2 2 9 2 2 4 2 5" xfId="19128" xr:uid="{00000000-0005-0000-0000-0000A1420000}"/>
    <cellStyle name="Normal 2 3 2 2 9 2 2 4 3" xfId="5287" xr:uid="{00000000-0005-0000-0000-0000A2420000}"/>
    <cellStyle name="Normal 2 3 2 2 9 2 2 4 3 2" xfId="13433" xr:uid="{00000000-0005-0000-0000-0000A3420000}"/>
    <cellStyle name="Normal 2 3 2 2 9 2 2 4 3 2 2" xfId="29729" xr:uid="{00000000-0005-0000-0000-0000A4420000}"/>
    <cellStyle name="Normal 2 3 2 2 9 2 2 4 3 3" xfId="21583" xr:uid="{00000000-0005-0000-0000-0000A5420000}"/>
    <cellStyle name="Normal 2 3 2 2 9 2 2 4 4" xfId="8129" xr:uid="{00000000-0005-0000-0000-0000A6420000}"/>
    <cellStyle name="Normal 2 3 2 2 9 2 2 4 4 2" xfId="16275" xr:uid="{00000000-0005-0000-0000-0000A7420000}"/>
    <cellStyle name="Normal 2 3 2 2 9 2 2 4 4 2 2" xfId="32571" xr:uid="{00000000-0005-0000-0000-0000A8420000}"/>
    <cellStyle name="Normal 2 3 2 2 9 2 2 4 4 3" xfId="24425" xr:uid="{00000000-0005-0000-0000-0000A9420000}"/>
    <cellStyle name="Normal 2 3 2 2 9 2 2 4 5" xfId="10976" xr:uid="{00000000-0005-0000-0000-0000AA420000}"/>
    <cellStyle name="Normal 2 3 2 2 9 2 2 4 5 2" xfId="27272" xr:uid="{00000000-0005-0000-0000-0000AB420000}"/>
    <cellStyle name="Normal 2 3 2 2 9 2 2 4 6" xfId="19126" xr:uid="{00000000-0005-0000-0000-0000AC420000}"/>
    <cellStyle name="Normal 2 3 2 2 9 2 2 5" xfId="2836" xr:uid="{00000000-0005-0000-0000-0000AD420000}"/>
    <cellStyle name="Normal 2 3 2 2 9 2 2 5 2" xfId="5293" xr:uid="{00000000-0005-0000-0000-0000AE420000}"/>
    <cellStyle name="Normal 2 3 2 2 9 2 2 5 2 2" xfId="13439" xr:uid="{00000000-0005-0000-0000-0000AF420000}"/>
    <cellStyle name="Normal 2 3 2 2 9 2 2 5 2 2 2" xfId="29735" xr:uid="{00000000-0005-0000-0000-0000B0420000}"/>
    <cellStyle name="Normal 2 3 2 2 9 2 2 5 2 3" xfId="21589" xr:uid="{00000000-0005-0000-0000-0000B1420000}"/>
    <cellStyle name="Normal 2 3 2 2 9 2 2 5 3" xfId="8135" xr:uid="{00000000-0005-0000-0000-0000B2420000}"/>
    <cellStyle name="Normal 2 3 2 2 9 2 2 5 3 2" xfId="16281" xr:uid="{00000000-0005-0000-0000-0000B3420000}"/>
    <cellStyle name="Normal 2 3 2 2 9 2 2 5 3 2 2" xfId="32577" xr:uid="{00000000-0005-0000-0000-0000B4420000}"/>
    <cellStyle name="Normal 2 3 2 2 9 2 2 5 3 3" xfId="24431" xr:uid="{00000000-0005-0000-0000-0000B5420000}"/>
    <cellStyle name="Normal 2 3 2 2 9 2 2 5 4" xfId="10982" xr:uid="{00000000-0005-0000-0000-0000B6420000}"/>
    <cellStyle name="Normal 2 3 2 2 9 2 2 5 4 2" xfId="27278" xr:uid="{00000000-0005-0000-0000-0000B7420000}"/>
    <cellStyle name="Normal 2 3 2 2 9 2 2 5 5" xfId="16302" xr:uid="{00000000-0005-0000-0000-0000B8420000}"/>
    <cellStyle name="Normal 2 3 2 2 9 2 2 5 5 2" xfId="32598" xr:uid="{00000000-0005-0000-0000-0000B9420000}"/>
    <cellStyle name="Normal 2 3 2 2 9 2 2 5 5 3" xfId="32600" xr:uid="{00000000-0005-0000-0000-0000BA420000}"/>
    <cellStyle name="Normal 2 3 2 2 9 2 2 5 5 3 2" xfId="32601" xr:uid="{00000000-0005-0000-0000-0000BB420000}"/>
    <cellStyle name="Normal 2 3 2 2 9 2 2 5 5 3 2 2" xfId="32609" xr:uid="{00000000-0005-0000-0000-0000BC420000}"/>
    <cellStyle name="Normal 2 3 2 2 9 2 2 5 5 5" xfId="32615" xr:uid="{00000000-0005-0000-0000-0000BD420000}"/>
    <cellStyle name="Normal 2 3 2 2 9 2 2 5 5 5 2" xfId="32618" xr:uid="{00000000-0005-0000-0000-0000BE420000}"/>
    <cellStyle name="Normal 2 3 2 2 9 2 2 5 5 5 2 2" xfId="32621" xr:uid="{00000000-0005-0000-0000-0000BF420000}"/>
    <cellStyle name="Normal 2 3 2 2 9 2 2 5 6" xfId="19132" xr:uid="{00000000-0005-0000-0000-0000C0420000}"/>
    <cellStyle name="Normal 2 3 2 2 9 2 2 5 7" xfId="32624" xr:uid="{13FDB201-D6AD-4E80-ABA8-4B165A96DB3F}"/>
    <cellStyle name="Normal 2 3 2 2 9 2 2 6" xfId="2838" xr:uid="{00000000-0005-0000-0000-0000C1420000}"/>
    <cellStyle name="Normal 2 3 2 2 9 2 2 6 2" xfId="2844" xr:uid="{00000000-0005-0000-0000-0000C2420000}"/>
    <cellStyle name="Normal 2 3 2 2 9 2 2 6 2 2" xfId="5301" xr:uid="{00000000-0005-0000-0000-0000C3420000}"/>
    <cellStyle name="Normal 2 3 2 2 9 2 2 6 2 2 2" xfId="13447" xr:uid="{00000000-0005-0000-0000-0000C4420000}"/>
    <cellStyle name="Normal 2 3 2 2 9 2 2 6 2 2 2 2" xfId="29743" xr:uid="{00000000-0005-0000-0000-0000C5420000}"/>
    <cellStyle name="Normal 2 3 2 2 9 2 2 6 2 2 3" xfId="21597" xr:uid="{00000000-0005-0000-0000-0000C6420000}"/>
    <cellStyle name="Normal 2 3 2 2 9 2 2 6 2 3" xfId="8143" xr:uid="{00000000-0005-0000-0000-0000C7420000}"/>
    <cellStyle name="Normal 2 3 2 2 9 2 2 6 2 3 2" xfId="16289" xr:uid="{00000000-0005-0000-0000-0000C8420000}"/>
    <cellStyle name="Normal 2 3 2 2 9 2 2 6 2 3 2 2" xfId="32585" xr:uid="{00000000-0005-0000-0000-0000C9420000}"/>
    <cellStyle name="Normal 2 3 2 2 9 2 2 6 2 3 3" xfId="24439" xr:uid="{00000000-0005-0000-0000-0000CA420000}"/>
    <cellStyle name="Normal 2 3 2 2 9 2 2 6 2 4" xfId="10990" xr:uid="{00000000-0005-0000-0000-0000CB420000}"/>
    <cellStyle name="Normal 2 3 2 2 9 2 2 6 2 4 2" xfId="27286" xr:uid="{00000000-0005-0000-0000-0000CC420000}"/>
    <cellStyle name="Normal 2 3 2 2 9 2 2 6 2 5" xfId="19140" xr:uid="{00000000-0005-0000-0000-0000CD420000}"/>
    <cellStyle name="Normal 2 3 2 2 9 2 2 6 3" xfId="5295" xr:uid="{00000000-0005-0000-0000-0000CE420000}"/>
    <cellStyle name="Normal 2 3 2 2 9 2 2 6 3 2" xfId="13441" xr:uid="{00000000-0005-0000-0000-0000CF420000}"/>
    <cellStyle name="Normal 2 3 2 2 9 2 2 6 3 2 2" xfId="29737" xr:uid="{00000000-0005-0000-0000-0000D0420000}"/>
    <cellStyle name="Normal 2 3 2 2 9 2 2 6 3 3" xfId="21591" xr:uid="{00000000-0005-0000-0000-0000D1420000}"/>
    <cellStyle name="Normal 2 3 2 2 9 2 2 6 4" xfId="8137" xr:uid="{00000000-0005-0000-0000-0000D2420000}"/>
    <cellStyle name="Normal 2 3 2 2 9 2 2 6 4 2" xfId="16283" xr:uid="{00000000-0005-0000-0000-0000D3420000}"/>
    <cellStyle name="Normal 2 3 2 2 9 2 2 6 4 2 2" xfId="32579" xr:uid="{00000000-0005-0000-0000-0000D4420000}"/>
    <cellStyle name="Normal 2 3 2 2 9 2 2 6 4 3" xfId="24433" xr:uid="{00000000-0005-0000-0000-0000D5420000}"/>
    <cellStyle name="Normal 2 3 2 2 9 2 2 6 5" xfId="10984" xr:uid="{00000000-0005-0000-0000-0000D6420000}"/>
    <cellStyle name="Normal 2 3 2 2 9 2 2 6 5 2" xfId="27280" xr:uid="{00000000-0005-0000-0000-0000D7420000}"/>
    <cellStyle name="Normal 2 3 2 2 9 2 2 6 6" xfId="19134" xr:uid="{00000000-0005-0000-0000-0000D8420000}"/>
    <cellStyle name="Normal 2 3 2 2 9 2 2 7" xfId="2846" xr:uid="{00000000-0005-0000-0000-0000D9420000}"/>
    <cellStyle name="Normal 2 3 2 2 9 2 2 7 2" xfId="5303" xr:uid="{00000000-0005-0000-0000-0000DA420000}"/>
    <cellStyle name="Normal 2 3 2 2 9 2 2 7 2 2" xfId="13449" xr:uid="{00000000-0005-0000-0000-0000DB420000}"/>
    <cellStyle name="Normal 2 3 2 2 9 2 2 7 2 2 2" xfId="29745" xr:uid="{00000000-0005-0000-0000-0000DC420000}"/>
    <cellStyle name="Normal 2 3 2 2 9 2 2 7 2 3" xfId="21599" xr:uid="{00000000-0005-0000-0000-0000DD420000}"/>
    <cellStyle name="Normal 2 3 2 2 9 2 2 7 3" xfId="8145" xr:uid="{00000000-0005-0000-0000-0000DE420000}"/>
    <cellStyle name="Normal 2 3 2 2 9 2 2 7 3 2" xfId="16291" xr:uid="{00000000-0005-0000-0000-0000DF420000}"/>
    <cellStyle name="Normal 2 3 2 2 9 2 2 7 3 2 2" xfId="32587" xr:uid="{00000000-0005-0000-0000-0000E0420000}"/>
    <cellStyle name="Normal 2 3 2 2 9 2 2 7 3 3" xfId="24441" xr:uid="{00000000-0005-0000-0000-0000E1420000}"/>
    <cellStyle name="Normal 2 3 2 2 9 2 2 7 4" xfId="10992" xr:uid="{00000000-0005-0000-0000-0000E2420000}"/>
    <cellStyle name="Normal 2 3 2 2 9 2 2 7 4 2" xfId="27288" xr:uid="{00000000-0005-0000-0000-0000E3420000}"/>
    <cellStyle name="Normal 2 3 2 2 9 2 2 7 5" xfId="19142" xr:uid="{00000000-0005-0000-0000-0000E4420000}"/>
    <cellStyle name="Normal 2 3 2 2 9 2 2 8" xfId="2848" xr:uid="{00000000-0005-0000-0000-0000E5420000}"/>
    <cellStyle name="Normal 2 3 2 2 9 2 2 8 2" xfId="5305" xr:uid="{00000000-0005-0000-0000-0000E6420000}"/>
    <cellStyle name="Normal 2 3 2 2 9 2 2 8 2 2" xfId="13451" xr:uid="{00000000-0005-0000-0000-0000E7420000}"/>
    <cellStyle name="Normal 2 3 2 2 9 2 2 8 2 2 2" xfId="29747" xr:uid="{00000000-0005-0000-0000-0000E8420000}"/>
    <cellStyle name="Normal 2 3 2 2 9 2 2 8 2 3" xfId="21601" xr:uid="{00000000-0005-0000-0000-0000E9420000}"/>
    <cellStyle name="Normal 2 3 2 2 9 2 2 8 3" xfId="8147" xr:uid="{00000000-0005-0000-0000-0000EA420000}"/>
    <cellStyle name="Normal 2 3 2 2 9 2 2 8 3 2" xfId="16293" xr:uid="{00000000-0005-0000-0000-0000EB420000}"/>
    <cellStyle name="Normal 2 3 2 2 9 2 2 8 3 2 2" xfId="32589" xr:uid="{00000000-0005-0000-0000-0000EC420000}"/>
    <cellStyle name="Normal 2 3 2 2 9 2 2 8 3 3" xfId="24443" xr:uid="{00000000-0005-0000-0000-0000ED420000}"/>
    <cellStyle name="Normal 2 3 2 2 9 2 2 8 4" xfId="8151" xr:uid="{00000000-0005-0000-0000-0000EE420000}"/>
    <cellStyle name="Normal 2 3 2 2 9 2 2 8 4 2" xfId="16297" xr:uid="{00000000-0005-0000-0000-0000EF420000}"/>
    <cellStyle name="Normal 2 3 2 2 9 2 2 8 4 2 2" xfId="32593" xr:uid="{00000000-0005-0000-0000-0000F0420000}"/>
    <cellStyle name="Normal 2 3 2 2 9 2 2 8 4 3" xfId="16301" xr:uid="{00000000-0005-0000-0000-0000F1420000}"/>
    <cellStyle name="Normal 2 3 2 2 9 2 2 8 4 3 2" xfId="32597" xr:uid="{00000000-0005-0000-0000-0000F2420000}"/>
    <cellStyle name="Normal 2 3 2 2 9 2 2 8 4 4" xfId="24447" xr:uid="{00000000-0005-0000-0000-0000F3420000}"/>
    <cellStyle name="Normal 2 3 2 2 9 2 2 8 5" xfId="10994" xr:uid="{00000000-0005-0000-0000-0000F4420000}"/>
    <cellStyle name="Normal 2 3 2 2 9 2 2 8 5 2" xfId="27290" xr:uid="{00000000-0005-0000-0000-0000F5420000}"/>
    <cellStyle name="Normal 2 3 2 2 9 2 2 8 6" xfId="19144" xr:uid="{00000000-0005-0000-0000-0000F6420000}"/>
    <cellStyle name="Normal 2 3 2 2 9 2 2 9" xfId="3457" xr:uid="{00000000-0005-0000-0000-0000F7420000}"/>
    <cellStyle name="Normal 2 3 2 2 9 2 2 9 2" xfId="11603" xr:uid="{00000000-0005-0000-0000-0000F8420000}"/>
    <cellStyle name="Normal 2 3 2 2 9 2 2 9 2 2" xfId="27899" xr:uid="{00000000-0005-0000-0000-0000F9420000}"/>
    <cellStyle name="Normal 2 3 2 2 9 2 2 9 3" xfId="19753" xr:uid="{00000000-0005-0000-0000-0000FA420000}"/>
    <cellStyle name="Normal 2 3 2 2 9 2 3" xfId="1402" xr:uid="{00000000-0005-0000-0000-0000FB420000}"/>
    <cellStyle name="Normal 2 3 2 2 9 2 3 2" xfId="2812" xr:uid="{00000000-0005-0000-0000-0000FC420000}"/>
    <cellStyle name="Normal 2 3 2 2 9 2 3 2 2" xfId="5270" xr:uid="{00000000-0005-0000-0000-0000FD420000}"/>
    <cellStyle name="Normal 2 3 2 2 9 2 3 2 2 2" xfId="13416" xr:uid="{00000000-0005-0000-0000-0000FE420000}"/>
    <cellStyle name="Normal 2 3 2 2 9 2 3 2 2 2 2" xfId="29712" xr:uid="{00000000-0005-0000-0000-0000FF420000}"/>
    <cellStyle name="Normal 2 3 2 2 9 2 3 2 2 3" xfId="21566" xr:uid="{00000000-0005-0000-0000-000000430000}"/>
    <cellStyle name="Normal 2 3 2 2 9 2 3 2 3" xfId="8111" xr:uid="{00000000-0005-0000-0000-000001430000}"/>
    <cellStyle name="Normal 2 3 2 2 9 2 3 2 3 2" xfId="16257" xr:uid="{00000000-0005-0000-0000-000002430000}"/>
    <cellStyle name="Normal 2 3 2 2 9 2 3 2 3 2 2" xfId="32553" xr:uid="{00000000-0005-0000-0000-000003430000}"/>
    <cellStyle name="Normal 2 3 2 2 9 2 3 2 3 3" xfId="24407" xr:uid="{00000000-0005-0000-0000-000004430000}"/>
    <cellStyle name="Normal 2 3 2 2 9 2 3 2 4" xfId="10958" xr:uid="{00000000-0005-0000-0000-000005430000}"/>
    <cellStyle name="Normal 2 3 2 2 9 2 3 2 4 2" xfId="27254" xr:uid="{00000000-0005-0000-0000-000006430000}"/>
    <cellStyle name="Normal 2 3 2 2 9 2 3 2 5" xfId="19108" xr:uid="{00000000-0005-0000-0000-000007430000}"/>
    <cellStyle name="Normal 2 3 2 2 9 2 3 3" xfId="4052" xr:uid="{00000000-0005-0000-0000-000008430000}"/>
    <cellStyle name="Normal 2 3 2 2 9 2 3 3 2" xfId="12198" xr:uid="{00000000-0005-0000-0000-000009430000}"/>
    <cellStyle name="Normal 2 3 2 2 9 2 3 3 2 2" xfId="28494" xr:uid="{00000000-0005-0000-0000-00000A430000}"/>
    <cellStyle name="Normal 2 3 2 2 9 2 3 3 3" xfId="20348" xr:uid="{00000000-0005-0000-0000-00000B430000}"/>
    <cellStyle name="Normal 2 3 2 2 9 2 3 4" xfId="6701" xr:uid="{00000000-0005-0000-0000-00000C430000}"/>
    <cellStyle name="Normal 2 3 2 2 9 2 3 4 2" xfId="14847" xr:uid="{00000000-0005-0000-0000-00000D430000}"/>
    <cellStyle name="Normal 2 3 2 2 9 2 3 4 2 2" xfId="31143" xr:uid="{00000000-0005-0000-0000-00000E430000}"/>
    <cellStyle name="Normal 2 3 2 2 9 2 3 4 3" xfId="22997" xr:uid="{00000000-0005-0000-0000-00000F430000}"/>
    <cellStyle name="Normal 2 3 2 2 9 2 3 5" xfId="9548" xr:uid="{00000000-0005-0000-0000-000010430000}"/>
    <cellStyle name="Normal 2 3 2 2 9 2 3 5 2" xfId="25844" xr:uid="{00000000-0005-0000-0000-000011430000}"/>
    <cellStyle name="Normal 2 3 2 2 9 2 3 6" xfId="17698" xr:uid="{00000000-0005-0000-0000-000012430000}"/>
    <cellStyle name="Normal 2 3 2 2 9 2 4" xfId="2107" xr:uid="{00000000-0005-0000-0000-000013430000}"/>
    <cellStyle name="Normal 2 3 2 2 9 2 4 2" xfId="4661" xr:uid="{00000000-0005-0000-0000-000014430000}"/>
    <cellStyle name="Normal 2 3 2 2 9 2 4 2 2" xfId="12807" xr:uid="{00000000-0005-0000-0000-000015430000}"/>
    <cellStyle name="Normal 2 3 2 2 9 2 4 2 2 2" xfId="29103" xr:uid="{00000000-0005-0000-0000-000016430000}"/>
    <cellStyle name="Normal 2 3 2 2 9 2 4 2 3" xfId="20957" xr:uid="{00000000-0005-0000-0000-000017430000}"/>
    <cellStyle name="Normal 2 3 2 2 9 2 4 3" xfId="7406" xr:uid="{00000000-0005-0000-0000-000018430000}"/>
    <cellStyle name="Normal 2 3 2 2 9 2 4 3 2" xfId="15552" xr:uid="{00000000-0005-0000-0000-000019430000}"/>
    <cellStyle name="Normal 2 3 2 2 9 2 4 3 2 2" xfId="31848" xr:uid="{00000000-0005-0000-0000-00001A430000}"/>
    <cellStyle name="Normal 2 3 2 2 9 2 4 3 3" xfId="23702" xr:uid="{00000000-0005-0000-0000-00001B430000}"/>
    <cellStyle name="Normal 2 3 2 2 9 2 4 4" xfId="10253" xr:uid="{00000000-0005-0000-0000-00001C430000}"/>
    <cellStyle name="Normal 2 3 2 2 9 2 4 4 2" xfId="26549" xr:uid="{00000000-0005-0000-0000-00001D430000}"/>
    <cellStyle name="Normal 2 3 2 2 9 2 4 5" xfId="18403" xr:uid="{00000000-0005-0000-0000-00001E430000}"/>
    <cellStyle name="Normal 2 3 2 2 9 2 5" xfId="3443" xr:uid="{00000000-0005-0000-0000-00001F430000}"/>
    <cellStyle name="Normal 2 3 2 2 9 2 5 2" xfId="11589" xr:uid="{00000000-0005-0000-0000-000020430000}"/>
    <cellStyle name="Normal 2 3 2 2 9 2 5 2 2" xfId="27885" xr:uid="{00000000-0005-0000-0000-000021430000}"/>
    <cellStyle name="Normal 2 3 2 2 9 2 5 3" xfId="19739" xr:uid="{00000000-0005-0000-0000-000022430000}"/>
    <cellStyle name="Normal 2 3 2 2 9 2 6" xfId="5996" xr:uid="{00000000-0005-0000-0000-000023430000}"/>
    <cellStyle name="Normal 2 3 2 2 9 2 6 2" xfId="14142" xr:uid="{00000000-0005-0000-0000-000024430000}"/>
    <cellStyle name="Normal 2 3 2 2 9 2 6 2 2" xfId="30438" xr:uid="{00000000-0005-0000-0000-000025430000}"/>
    <cellStyle name="Normal 2 3 2 2 9 2 6 3" xfId="22292" xr:uid="{00000000-0005-0000-0000-000026430000}"/>
    <cellStyle name="Normal 2 3 2 2 9 2 7" xfId="8843" xr:uid="{00000000-0005-0000-0000-000027430000}"/>
    <cellStyle name="Normal 2 3 2 2 9 2 7 2" xfId="25139" xr:uid="{00000000-0005-0000-0000-000028430000}"/>
    <cellStyle name="Normal 2 3 2 2 9 2 8" xfId="16993" xr:uid="{00000000-0005-0000-0000-000029430000}"/>
    <cellStyle name="Normal 2 3 2 2 9 3" xfId="1401" xr:uid="{00000000-0005-0000-0000-00002A430000}"/>
    <cellStyle name="Normal 2 3 2 2 9 3 2" xfId="2811" xr:uid="{00000000-0005-0000-0000-00002B430000}"/>
    <cellStyle name="Normal 2 3 2 2 9 3 2 2" xfId="5269" xr:uid="{00000000-0005-0000-0000-00002C430000}"/>
    <cellStyle name="Normal 2 3 2 2 9 3 2 2 2" xfId="13415" xr:uid="{00000000-0005-0000-0000-00002D430000}"/>
    <cellStyle name="Normal 2 3 2 2 9 3 2 2 2 2" xfId="29711" xr:uid="{00000000-0005-0000-0000-00002E430000}"/>
    <cellStyle name="Normal 2 3 2 2 9 3 2 2 3" xfId="21565" xr:uid="{00000000-0005-0000-0000-00002F430000}"/>
    <cellStyle name="Normal 2 3 2 2 9 3 2 3" xfId="8110" xr:uid="{00000000-0005-0000-0000-000030430000}"/>
    <cellStyle name="Normal 2 3 2 2 9 3 2 3 2" xfId="16256" xr:uid="{00000000-0005-0000-0000-000031430000}"/>
    <cellStyle name="Normal 2 3 2 2 9 3 2 3 2 2" xfId="32552" xr:uid="{00000000-0005-0000-0000-000032430000}"/>
    <cellStyle name="Normal 2 3 2 2 9 3 2 3 3" xfId="24406" xr:uid="{00000000-0005-0000-0000-000033430000}"/>
    <cellStyle name="Normal 2 3 2 2 9 3 2 4" xfId="10957" xr:uid="{00000000-0005-0000-0000-000034430000}"/>
    <cellStyle name="Normal 2 3 2 2 9 3 2 4 2" xfId="27253" xr:uid="{00000000-0005-0000-0000-000035430000}"/>
    <cellStyle name="Normal 2 3 2 2 9 3 2 5" xfId="19107" xr:uid="{00000000-0005-0000-0000-000036430000}"/>
    <cellStyle name="Normal 2 3 2 2 9 3 3" xfId="4051" xr:uid="{00000000-0005-0000-0000-000037430000}"/>
    <cellStyle name="Normal 2 3 2 2 9 3 3 2" xfId="12197" xr:uid="{00000000-0005-0000-0000-000038430000}"/>
    <cellStyle name="Normal 2 3 2 2 9 3 3 2 2" xfId="28493" xr:uid="{00000000-0005-0000-0000-000039430000}"/>
    <cellStyle name="Normal 2 3 2 2 9 3 3 3" xfId="20347" xr:uid="{00000000-0005-0000-0000-00003A430000}"/>
    <cellStyle name="Normal 2 3 2 2 9 3 4" xfId="6700" xr:uid="{00000000-0005-0000-0000-00003B430000}"/>
    <cellStyle name="Normal 2 3 2 2 9 3 4 2" xfId="14846" xr:uid="{00000000-0005-0000-0000-00003C430000}"/>
    <cellStyle name="Normal 2 3 2 2 9 3 4 2 2" xfId="31142" xr:uid="{00000000-0005-0000-0000-00003D430000}"/>
    <cellStyle name="Normal 2 3 2 2 9 3 4 3" xfId="22996" xr:uid="{00000000-0005-0000-0000-00003E430000}"/>
    <cellStyle name="Normal 2 3 2 2 9 3 5" xfId="9547" xr:uid="{00000000-0005-0000-0000-00003F430000}"/>
    <cellStyle name="Normal 2 3 2 2 9 3 5 2" xfId="25843" xr:uid="{00000000-0005-0000-0000-000040430000}"/>
    <cellStyle name="Normal 2 3 2 2 9 3 6" xfId="17697" xr:uid="{00000000-0005-0000-0000-000041430000}"/>
    <cellStyle name="Normal 2 3 2 2 9 4" xfId="2106" xr:uid="{00000000-0005-0000-0000-000042430000}"/>
    <cellStyle name="Normal 2 3 2 2 9 4 2" xfId="4660" xr:uid="{00000000-0005-0000-0000-000043430000}"/>
    <cellStyle name="Normal 2 3 2 2 9 4 2 2" xfId="12806" xr:uid="{00000000-0005-0000-0000-000044430000}"/>
    <cellStyle name="Normal 2 3 2 2 9 4 2 2 2" xfId="29102" xr:uid="{00000000-0005-0000-0000-000045430000}"/>
    <cellStyle name="Normal 2 3 2 2 9 4 2 3" xfId="20956" xr:uid="{00000000-0005-0000-0000-000046430000}"/>
    <cellStyle name="Normal 2 3 2 2 9 4 3" xfId="7405" xr:uid="{00000000-0005-0000-0000-000047430000}"/>
    <cellStyle name="Normal 2 3 2 2 9 4 3 2" xfId="15551" xr:uid="{00000000-0005-0000-0000-000048430000}"/>
    <cellStyle name="Normal 2 3 2 2 9 4 3 2 2" xfId="31847" xr:uid="{00000000-0005-0000-0000-000049430000}"/>
    <cellStyle name="Normal 2 3 2 2 9 4 3 3" xfId="23701" xr:uid="{00000000-0005-0000-0000-00004A430000}"/>
    <cellStyle name="Normal 2 3 2 2 9 4 4" xfId="10252" xr:uid="{00000000-0005-0000-0000-00004B430000}"/>
    <cellStyle name="Normal 2 3 2 2 9 4 4 2" xfId="26548" xr:uid="{00000000-0005-0000-0000-00004C430000}"/>
    <cellStyle name="Normal 2 3 2 2 9 4 5" xfId="18402" xr:uid="{00000000-0005-0000-0000-00004D430000}"/>
    <cellStyle name="Normal 2 3 2 2 9 5" xfId="3442" xr:uid="{00000000-0005-0000-0000-00004E430000}"/>
    <cellStyle name="Normal 2 3 2 2 9 5 2" xfId="11588" xr:uid="{00000000-0005-0000-0000-00004F430000}"/>
    <cellStyle name="Normal 2 3 2 2 9 5 2 2" xfId="27884" xr:uid="{00000000-0005-0000-0000-000050430000}"/>
    <cellStyle name="Normal 2 3 2 2 9 5 3" xfId="19738" xr:uid="{00000000-0005-0000-0000-000051430000}"/>
    <cellStyle name="Normal 2 3 2 2 9 6" xfId="5995" xr:uid="{00000000-0005-0000-0000-000052430000}"/>
    <cellStyle name="Normal 2 3 2 2 9 6 2" xfId="14141" xr:uid="{00000000-0005-0000-0000-000053430000}"/>
    <cellStyle name="Normal 2 3 2 2 9 6 2 2" xfId="30437" xr:uid="{00000000-0005-0000-0000-000054430000}"/>
    <cellStyle name="Normal 2 3 2 2 9 6 3" xfId="22291" xr:uid="{00000000-0005-0000-0000-000055430000}"/>
    <cellStyle name="Normal 2 3 2 2 9 7" xfId="8842" xr:uid="{00000000-0005-0000-0000-000056430000}"/>
    <cellStyle name="Normal 2 3 2 2 9 7 2" xfId="25138" xr:uid="{00000000-0005-0000-0000-000057430000}"/>
    <cellStyle name="Normal 2 3 2 2 9 8" xfId="16992" xr:uid="{00000000-0005-0000-0000-000058430000}"/>
    <cellStyle name="Normal 2 3 2 3" xfId="24" xr:uid="{00000000-0005-0000-0000-000059430000}"/>
    <cellStyle name="Normal 2 3 2 3 10" xfId="2864" xr:uid="{00000000-0005-0000-0000-00005A430000}"/>
    <cellStyle name="Normal 2 3 2 3 10 2" xfId="11010" xr:uid="{00000000-0005-0000-0000-00005B430000}"/>
    <cellStyle name="Normal 2 3 2 3 10 2 2" xfId="27306" xr:uid="{00000000-0005-0000-0000-00005C430000}"/>
    <cellStyle name="Normal 2 3 2 3 10 3" xfId="19160" xr:uid="{00000000-0005-0000-0000-00005D430000}"/>
    <cellStyle name="Normal 2 3 2 3 11" xfId="5324" xr:uid="{00000000-0005-0000-0000-00005E430000}"/>
    <cellStyle name="Normal 2 3 2 3 11 2" xfId="13470" xr:uid="{00000000-0005-0000-0000-00005F430000}"/>
    <cellStyle name="Normal 2 3 2 3 11 2 2" xfId="29766" xr:uid="{00000000-0005-0000-0000-000060430000}"/>
    <cellStyle name="Normal 2 3 2 3 11 3" xfId="21620" xr:uid="{00000000-0005-0000-0000-000061430000}"/>
    <cellStyle name="Normal 2 3 2 3 12" xfId="8171" xr:uid="{00000000-0005-0000-0000-000062430000}"/>
    <cellStyle name="Normal 2 3 2 3 12 2" xfId="24467" xr:uid="{00000000-0005-0000-0000-000063430000}"/>
    <cellStyle name="Normal 2 3 2 3 13" xfId="16321" xr:uid="{00000000-0005-0000-0000-000064430000}"/>
    <cellStyle name="Normal 2 3 2 3 2" xfId="46" xr:uid="{00000000-0005-0000-0000-000065430000}"/>
    <cellStyle name="Normal 2 3 2 3 2 10" xfId="5346" xr:uid="{00000000-0005-0000-0000-000066430000}"/>
    <cellStyle name="Normal 2 3 2 3 2 10 2" xfId="13492" xr:uid="{00000000-0005-0000-0000-000067430000}"/>
    <cellStyle name="Normal 2 3 2 3 2 10 2 2" xfId="29788" xr:uid="{00000000-0005-0000-0000-000068430000}"/>
    <cellStyle name="Normal 2 3 2 3 2 10 3" xfId="21642" xr:uid="{00000000-0005-0000-0000-000069430000}"/>
    <cellStyle name="Normal 2 3 2 3 2 11" xfId="8193" xr:uid="{00000000-0005-0000-0000-00006A430000}"/>
    <cellStyle name="Normal 2 3 2 3 2 11 2" xfId="24489" xr:uid="{00000000-0005-0000-0000-00006B430000}"/>
    <cellStyle name="Normal 2 3 2 3 2 12" xfId="16343" xr:uid="{00000000-0005-0000-0000-00006C430000}"/>
    <cellStyle name="Normal 2 3 2 3 2 2" xfId="90" xr:uid="{00000000-0005-0000-0000-00006D430000}"/>
    <cellStyle name="Normal 2 3 2 3 2 2 10" xfId="8237" xr:uid="{00000000-0005-0000-0000-00006E430000}"/>
    <cellStyle name="Normal 2 3 2 3 2 2 10 2" xfId="24533" xr:uid="{00000000-0005-0000-0000-00006F430000}"/>
    <cellStyle name="Normal 2 3 2 3 2 2 11" xfId="16387" xr:uid="{00000000-0005-0000-0000-000070430000}"/>
    <cellStyle name="Normal 2 3 2 3 2 2 2" xfId="180" xr:uid="{00000000-0005-0000-0000-000071430000}"/>
    <cellStyle name="Normal 2 3 2 3 2 2 2 2" xfId="524" xr:uid="{00000000-0005-0000-0000-000072430000}"/>
    <cellStyle name="Normal 2 3 2 3 2 2 2 2 2" xfId="1230" xr:uid="{00000000-0005-0000-0000-000073430000}"/>
    <cellStyle name="Normal 2 3 2 3 2 2 2 2 2 2" xfId="2640" xr:uid="{00000000-0005-0000-0000-000074430000}"/>
    <cellStyle name="Normal 2 3 2 3 2 2 2 2 2 2 2" xfId="5115" xr:uid="{00000000-0005-0000-0000-000075430000}"/>
    <cellStyle name="Normal 2 3 2 3 2 2 2 2 2 2 2 2" xfId="13261" xr:uid="{00000000-0005-0000-0000-000076430000}"/>
    <cellStyle name="Normal 2 3 2 3 2 2 2 2 2 2 2 2 2" xfId="29557" xr:uid="{00000000-0005-0000-0000-000077430000}"/>
    <cellStyle name="Normal 2 3 2 3 2 2 2 2 2 2 2 3" xfId="21411" xr:uid="{00000000-0005-0000-0000-000078430000}"/>
    <cellStyle name="Normal 2 3 2 3 2 2 2 2 2 2 3" xfId="7939" xr:uid="{00000000-0005-0000-0000-000079430000}"/>
    <cellStyle name="Normal 2 3 2 3 2 2 2 2 2 2 3 2" xfId="16085" xr:uid="{00000000-0005-0000-0000-00007A430000}"/>
    <cellStyle name="Normal 2 3 2 3 2 2 2 2 2 2 3 2 2" xfId="32381" xr:uid="{00000000-0005-0000-0000-00007B430000}"/>
    <cellStyle name="Normal 2 3 2 3 2 2 2 2 2 2 3 3" xfId="24235" xr:uid="{00000000-0005-0000-0000-00007C430000}"/>
    <cellStyle name="Normal 2 3 2 3 2 2 2 2 2 2 4" xfId="10786" xr:uid="{00000000-0005-0000-0000-00007D430000}"/>
    <cellStyle name="Normal 2 3 2 3 2 2 2 2 2 2 4 2" xfId="27082" xr:uid="{00000000-0005-0000-0000-00007E430000}"/>
    <cellStyle name="Normal 2 3 2 3 2 2 2 2 2 2 5" xfId="18936" xr:uid="{00000000-0005-0000-0000-00007F430000}"/>
    <cellStyle name="Normal 2 3 2 3 2 2 2 2 2 3" xfId="3897" xr:uid="{00000000-0005-0000-0000-000080430000}"/>
    <cellStyle name="Normal 2 3 2 3 2 2 2 2 2 3 2" xfId="12043" xr:uid="{00000000-0005-0000-0000-000081430000}"/>
    <cellStyle name="Normal 2 3 2 3 2 2 2 2 2 3 2 2" xfId="28339" xr:uid="{00000000-0005-0000-0000-000082430000}"/>
    <cellStyle name="Normal 2 3 2 3 2 2 2 2 2 3 3" xfId="20193" xr:uid="{00000000-0005-0000-0000-000083430000}"/>
    <cellStyle name="Normal 2 3 2 3 2 2 2 2 2 4" xfId="6529" xr:uid="{00000000-0005-0000-0000-000084430000}"/>
    <cellStyle name="Normal 2 3 2 3 2 2 2 2 2 4 2" xfId="14675" xr:uid="{00000000-0005-0000-0000-000085430000}"/>
    <cellStyle name="Normal 2 3 2 3 2 2 2 2 2 4 2 2" xfId="30971" xr:uid="{00000000-0005-0000-0000-000086430000}"/>
    <cellStyle name="Normal 2 3 2 3 2 2 2 2 2 4 3" xfId="22825" xr:uid="{00000000-0005-0000-0000-000087430000}"/>
    <cellStyle name="Normal 2 3 2 3 2 2 2 2 2 5" xfId="9376" xr:uid="{00000000-0005-0000-0000-000088430000}"/>
    <cellStyle name="Normal 2 3 2 3 2 2 2 2 2 5 2" xfId="25672" xr:uid="{00000000-0005-0000-0000-000089430000}"/>
    <cellStyle name="Normal 2 3 2 3 2 2 2 2 2 6" xfId="17526" xr:uid="{00000000-0005-0000-0000-00008A430000}"/>
    <cellStyle name="Normal 2 3 2 3 2 2 2 2 3" xfId="1935" xr:uid="{00000000-0005-0000-0000-00008B430000}"/>
    <cellStyle name="Normal 2 3 2 3 2 2 2 2 3 2" xfId="4506" xr:uid="{00000000-0005-0000-0000-00008C430000}"/>
    <cellStyle name="Normal 2 3 2 3 2 2 2 2 3 2 2" xfId="12652" xr:uid="{00000000-0005-0000-0000-00008D430000}"/>
    <cellStyle name="Normal 2 3 2 3 2 2 2 2 3 2 2 2" xfId="28948" xr:uid="{00000000-0005-0000-0000-00008E430000}"/>
    <cellStyle name="Normal 2 3 2 3 2 2 2 2 3 2 3" xfId="20802" xr:uid="{00000000-0005-0000-0000-00008F430000}"/>
    <cellStyle name="Normal 2 3 2 3 2 2 2 2 3 3" xfId="7234" xr:uid="{00000000-0005-0000-0000-000090430000}"/>
    <cellStyle name="Normal 2 3 2 3 2 2 2 2 3 3 2" xfId="15380" xr:uid="{00000000-0005-0000-0000-000091430000}"/>
    <cellStyle name="Normal 2 3 2 3 2 2 2 2 3 3 2 2" xfId="31676" xr:uid="{00000000-0005-0000-0000-000092430000}"/>
    <cellStyle name="Normal 2 3 2 3 2 2 2 2 3 3 3" xfId="23530" xr:uid="{00000000-0005-0000-0000-000093430000}"/>
    <cellStyle name="Normal 2 3 2 3 2 2 2 2 3 4" xfId="10081" xr:uid="{00000000-0005-0000-0000-000094430000}"/>
    <cellStyle name="Normal 2 3 2 3 2 2 2 2 3 4 2" xfId="26377" xr:uid="{00000000-0005-0000-0000-000095430000}"/>
    <cellStyle name="Normal 2 3 2 3 2 2 2 2 3 5" xfId="18231" xr:uid="{00000000-0005-0000-0000-000096430000}"/>
    <cellStyle name="Normal 2 3 2 3 2 2 2 2 4" xfId="3288" xr:uid="{00000000-0005-0000-0000-000097430000}"/>
    <cellStyle name="Normal 2 3 2 3 2 2 2 2 4 2" xfId="11434" xr:uid="{00000000-0005-0000-0000-000098430000}"/>
    <cellStyle name="Normal 2 3 2 3 2 2 2 2 4 2 2" xfId="27730" xr:uid="{00000000-0005-0000-0000-000099430000}"/>
    <cellStyle name="Normal 2 3 2 3 2 2 2 2 4 3" xfId="19584" xr:uid="{00000000-0005-0000-0000-00009A430000}"/>
    <cellStyle name="Normal 2 3 2 3 2 2 2 2 5" xfId="5824" xr:uid="{00000000-0005-0000-0000-00009B430000}"/>
    <cellStyle name="Normal 2 3 2 3 2 2 2 2 5 2" xfId="13970" xr:uid="{00000000-0005-0000-0000-00009C430000}"/>
    <cellStyle name="Normal 2 3 2 3 2 2 2 2 5 2 2" xfId="30266" xr:uid="{00000000-0005-0000-0000-00009D430000}"/>
    <cellStyle name="Normal 2 3 2 3 2 2 2 2 5 3" xfId="22120" xr:uid="{00000000-0005-0000-0000-00009E430000}"/>
    <cellStyle name="Normal 2 3 2 3 2 2 2 2 6" xfId="8671" xr:uid="{00000000-0005-0000-0000-00009F430000}"/>
    <cellStyle name="Normal 2 3 2 3 2 2 2 2 6 2" xfId="24967" xr:uid="{00000000-0005-0000-0000-0000A0430000}"/>
    <cellStyle name="Normal 2 3 2 3 2 2 2 2 7" xfId="16821" xr:uid="{00000000-0005-0000-0000-0000A1430000}"/>
    <cellStyle name="Normal 2 3 2 3 2 2 2 3" xfId="886" xr:uid="{00000000-0005-0000-0000-0000A2430000}"/>
    <cellStyle name="Normal 2 3 2 3 2 2 2 3 2" xfId="2296" xr:uid="{00000000-0005-0000-0000-0000A3430000}"/>
    <cellStyle name="Normal 2 3 2 3 2 2 2 3 2 2" xfId="4819" xr:uid="{00000000-0005-0000-0000-0000A4430000}"/>
    <cellStyle name="Normal 2 3 2 3 2 2 2 3 2 2 2" xfId="12965" xr:uid="{00000000-0005-0000-0000-0000A5430000}"/>
    <cellStyle name="Normal 2 3 2 3 2 2 2 3 2 2 2 2" xfId="29261" xr:uid="{00000000-0005-0000-0000-0000A6430000}"/>
    <cellStyle name="Normal 2 3 2 3 2 2 2 3 2 2 3" xfId="21115" xr:uid="{00000000-0005-0000-0000-0000A7430000}"/>
    <cellStyle name="Normal 2 3 2 3 2 2 2 3 2 3" xfId="7595" xr:uid="{00000000-0005-0000-0000-0000A8430000}"/>
    <cellStyle name="Normal 2 3 2 3 2 2 2 3 2 3 2" xfId="15741" xr:uid="{00000000-0005-0000-0000-0000A9430000}"/>
    <cellStyle name="Normal 2 3 2 3 2 2 2 3 2 3 2 2" xfId="32037" xr:uid="{00000000-0005-0000-0000-0000AA430000}"/>
    <cellStyle name="Normal 2 3 2 3 2 2 2 3 2 3 3" xfId="23891" xr:uid="{00000000-0005-0000-0000-0000AB430000}"/>
    <cellStyle name="Normal 2 3 2 3 2 2 2 3 2 4" xfId="10442" xr:uid="{00000000-0005-0000-0000-0000AC430000}"/>
    <cellStyle name="Normal 2 3 2 3 2 2 2 3 2 4 2" xfId="26738" xr:uid="{00000000-0005-0000-0000-0000AD430000}"/>
    <cellStyle name="Normal 2 3 2 3 2 2 2 3 2 5" xfId="18592" xr:uid="{00000000-0005-0000-0000-0000AE430000}"/>
    <cellStyle name="Normal 2 3 2 3 2 2 2 3 3" xfId="3601" xr:uid="{00000000-0005-0000-0000-0000AF430000}"/>
    <cellStyle name="Normal 2 3 2 3 2 2 2 3 3 2" xfId="11747" xr:uid="{00000000-0005-0000-0000-0000B0430000}"/>
    <cellStyle name="Normal 2 3 2 3 2 2 2 3 3 2 2" xfId="28043" xr:uid="{00000000-0005-0000-0000-0000B1430000}"/>
    <cellStyle name="Normal 2 3 2 3 2 2 2 3 3 3" xfId="19897" xr:uid="{00000000-0005-0000-0000-0000B2430000}"/>
    <cellStyle name="Normal 2 3 2 3 2 2 2 3 4" xfId="6185" xr:uid="{00000000-0005-0000-0000-0000B3430000}"/>
    <cellStyle name="Normal 2 3 2 3 2 2 2 3 4 2" xfId="14331" xr:uid="{00000000-0005-0000-0000-0000B4430000}"/>
    <cellStyle name="Normal 2 3 2 3 2 2 2 3 4 2 2" xfId="30627" xr:uid="{00000000-0005-0000-0000-0000B5430000}"/>
    <cellStyle name="Normal 2 3 2 3 2 2 2 3 4 3" xfId="22481" xr:uid="{00000000-0005-0000-0000-0000B6430000}"/>
    <cellStyle name="Normal 2 3 2 3 2 2 2 3 5" xfId="9032" xr:uid="{00000000-0005-0000-0000-0000B7430000}"/>
    <cellStyle name="Normal 2 3 2 3 2 2 2 3 5 2" xfId="25328" xr:uid="{00000000-0005-0000-0000-0000B8430000}"/>
    <cellStyle name="Normal 2 3 2 3 2 2 2 3 6" xfId="17182" xr:uid="{00000000-0005-0000-0000-0000B9430000}"/>
    <cellStyle name="Normal 2 3 2 3 2 2 2 4" xfId="1591" xr:uid="{00000000-0005-0000-0000-0000BA430000}"/>
    <cellStyle name="Normal 2 3 2 3 2 2 2 4 2" xfId="4210" xr:uid="{00000000-0005-0000-0000-0000BB430000}"/>
    <cellStyle name="Normal 2 3 2 3 2 2 2 4 2 2" xfId="12356" xr:uid="{00000000-0005-0000-0000-0000BC430000}"/>
    <cellStyle name="Normal 2 3 2 3 2 2 2 4 2 2 2" xfId="28652" xr:uid="{00000000-0005-0000-0000-0000BD430000}"/>
    <cellStyle name="Normal 2 3 2 3 2 2 2 4 2 3" xfId="20506" xr:uid="{00000000-0005-0000-0000-0000BE430000}"/>
    <cellStyle name="Normal 2 3 2 3 2 2 2 4 3" xfId="6890" xr:uid="{00000000-0005-0000-0000-0000BF430000}"/>
    <cellStyle name="Normal 2 3 2 3 2 2 2 4 3 2" xfId="15036" xr:uid="{00000000-0005-0000-0000-0000C0430000}"/>
    <cellStyle name="Normal 2 3 2 3 2 2 2 4 3 2 2" xfId="31332" xr:uid="{00000000-0005-0000-0000-0000C1430000}"/>
    <cellStyle name="Normal 2 3 2 3 2 2 2 4 3 3" xfId="23186" xr:uid="{00000000-0005-0000-0000-0000C2430000}"/>
    <cellStyle name="Normal 2 3 2 3 2 2 2 4 4" xfId="9737" xr:uid="{00000000-0005-0000-0000-0000C3430000}"/>
    <cellStyle name="Normal 2 3 2 3 2 2 2 4 4 2" xfId="26033" xr:uid="{00000000-0005-0000-0000-0000C4430000}"/>
    <cellStyle name="Normal 2 3 2 3 2 2 2 4 5" xfId="17887" xr:uid="{00000000-0005-0000-0000-0000C5430000}"/>
    <cellStyle name="Normal 2 3 2 3 2 2 2 5" xfId="2992" xr:uid="{00000000-0005-0000-0000-0000C6430000}"/>
    <cellStyle name="Normal 2 3 2 3 2 2 2 5 2" xfId="11138" xr:uid="{00000000-0005-0000-0000-0000C7430000}"/>
    <cellStyle name="Normal 2 3 2 3 2 2 2 5 2 2" xfId="27434" xr:uid="{00000000-0005-0000-0000-0000C8430000}"/>
    <cellStyle name="Normal 2 3 2 3 2 2 2 5 3" xfId="19288" xr:uid="{00000000-0005-0000-0000-0000C9430000}"/>
    <cellStyle name="Normal 2 3 2 3 2 2 2 6" xfId="5480" xr:uid="{00000000-0005-0000-0000-0000CA430000}"/>
    <cellStyle name="Normal 2 3 2 3 2 2 2 6 2" xfId="13626" xr:uid="{00000000-0005-0000-0000-0000CB430000}"/>
    <cellStyle name="Normal 2 3 2 3 2 2 2 6 2 2" xfId="29922" xr:uid="{00000000-0005-0000-0000-0000CC430000}"/>
    <cellStyle name="Normal 2 3 2 3 2 2 2 6 3" xfId="21776" xr:uid="{00000000-0005-0000-0000-0000CD430000}"/>
    <cellStyle name="Normal 2 3 2 3 2 2 2 7" xfId="8327" xr:uid="{00000000-0005-0000-0000-0000CE430000}"/>
    <cellStyle name="Normal 2 3 2 3 2 2 2 7 2" xfId="24623" xr:uid="{00000000-0005-0000-0000-0000CF430000}"/>
    <cellStyle name="Normal 2 3 2 3 2 2 2 8" xfId="16477" xr:uid="{00000000-0005-0000-0000-0000D0430000}"/>
    <cellStyle name="Normal 2 3 2 3 2 2 3" xfId="255" xr:uid="{00000000-0005-0000-0000-0000D1430000}"/>
    <cellStyle name="Normal 2 3 2 3 2 2 3 2" xfId="599" xr:uid="{00000000-0005-0000-0000-0000D2430000}"/>
    <cellStyle name="Normal 2 3 2 3 2 2 3 2 2" xfId="1305" xr:uid="{00000000-0005-0000-0000-0000D3430000}"/>
    <cellStyle name="Normal 2 3 2 3 2 2 3 2 2 2" xfId="2715" xr:uid="{00000000-0005-0000-0000-0000D4430000}"/>
    <cellStyle name="Normal 2 3 2 3 2 2 3 2 2 2 2" xfId="5189" xr:uid="{00000000-0005-0000-0000-0000D5430000}"/>
    <cellStyle name="Normal 2 3 2 3 2 2 3 2 2 2 2 2" xfId="13335" xr:uid="{00000000-0005-0000-0000-0000D6430000}"/>
    <cellStyle name="Normal 2 3 2 3 2 2 3 2 2 2 2 2 2" xfId="29631" xr:uid="{00000000-0005-0000-0000-0000D7430000}"/>
    <cellStyle name="Normal 2 3 2 3 2 2 3 2 2 2 2 3" xfId="21485" xr:uid="{00000000-0005-0000-0000-0000D8430000}"/>
    <cellStyle name="Normal 2 3 2 3 2 2 3 2 2 2 3" xfId="8014" xr:uid="{00000000-0005-0000-0000-0000D9430000}"/>
    <cellStyle name="Normal 2 3 2 3 2 2 3 2 2 2 3 2" xfId="16160" xr:uid="{00000000-0005-0000-0000-0000DA430000}"/>
    <cellStyle name="Normal 2 3 2 3 2 2 3 2 2 2 3 2 2" xfId="32456" xr:uid="{00000000-0005-0000-0000-0000DB430000}"/>
    <cellStyle name="Normal 2 3 2 3 2 2 3 2 2 2 3 3" xfId="24310" xr:uid="{00000000-0005-0000-0000-0000DC430000}"/>
    <cellStyle name="Normal 2 3 2 3 2 2 3 2 2 2 4" xfId="10861" xr:uid="{00000000-0005-0000-0000-0000DD430000}"/>
    <cellStyle name="Normal 2 3 2 3 2 2 3 2 2 2 4 2" xfId="27157" xr:uid="{00000000-0005-0000-0000-0000DE430000}"/>
    <cellStyle name="Normal 2 3 2 3 2 2 3 2 2 2 5" xfId="19011" xr:uid="{00000000-0005-0000-0000-0000DF430000}"/>
    <cellStyle name="Normal 2 3 2 3 2 2 3 2 2 3" xfId="3971" xr:uid="{00000000-0005-0000-0000-0000E0430000}"/>
    <cellStyle name="Normal 2 3 2 3 2 2 3 2 2 3 2" xfId="12117" xr:uid="{00000000-0005-0000-0000-0000E1430000}"/>
    <cellStyle name="Normal 2 3 2 3 2 2 3 2 2 3 2 2" xfId="28413" xr:uid="{00000000-0005-0000-0000-0000E2430000}"/>
    <cellStyle name="Normal 2 3 2 3 2 2 3 2 2 3 3" xfId="20267" xr:uid="{00000000-0005-0000-0000-0000E3430000}"/>
    <cellStyle name="Normal 2 3 2 3 2 2 3 2 2 4" xfId="6604" xr:uid="{00000000-0005-0000-0000-0000E4430000}"/>
    <cellStyle name="Normal 2 3 2 3 2 2 3 2 2 4 2" xfId="14750" xr:uid="{00000000-0005-0000-0000-0000E5430000}"/>
    <cellStyle name="Normal 2 3 2 3 2 2 3 2 2 4 2 2" xfId="31046" xr:uid="{00000000-0005-0000-0000-0000E6430000}"/>
    <cellStyle name="Normal 2 3 2 3 2 2 3 2 2 4 3" xfId="22900" xr:uid="{00000000-0005-0000-0000-0000E7430000}"/>
    <cellStyle name="Normal 2 3 2 3 2 2 3 2 2 5" xfId="9451" xr:uid="{00000000-0005-0000-0000-0000E8430000}"/>
    <cellStyle name="Normal 2 3 2 3 2 2 3 2 2 5 2" xfId="25747" xr:uid="{00000000-0005-0000-0000-0000E9430000}"/>
    <cellStyle name="Normal 2 3 2 3 2 2 3 2 2 6" xfId="17601" xr:uid="{00000000-0005-0000-0000-0000EA430000}"/>
    <cellStyle name="Normal 2 3 2 3 2 2 3 2 3" xfId="2010" xr:uid="{00000000-0005-0000-0000-0000EB430000}"/>
    <cellStyle name="Normal 2 3 2 3 2 2 3 2 3 2" xfId="4580" xr:uid="{00000000-0005-0000-0000-0000EC430000}"/>
    <cellStyle name="Normal 2 3 2 3 2 2 3 2 3 2 2" xfId="12726" xr:uid="{00000000-0005-0000-0000-0000ED430000}"/>
    <cellStyle name="Normal 2 3 2 3 2 2 3 2 3 2 2 2" xfId="29022" xr:uid="{00000000-0005-0000-0000-0000EE430000}"/>
    <cellStyle name="Normal 2 3 2 3 2 2 3 2 3 2 3" xfId="20876" xr:uid="{00000000-0005-0000-0000-0000EF430000}"/>
    <cellStyle name="Normal 2 3 2 3 2 2 3 2 3 3" xfId="7309" xr:uid="{00000000-0005-0000-0000-0000F0430000}"/>
    <cellStyle name="Normal 2 3 2 3 2 2 3 2 3 3 2" xfId="15455" xr:uid="{00000000-0005-0000-0000-0000F1430000}"/>
    <cellStyle name="Normal 2 3 2 3 2 2 3 2 3 3 2 2" xfId="31751" xr:uid="{00000000-0005-0000-0000-0000F2430000}"/>
    <cellStyle name="Normal 2 3 2 3 2 2 3 2 3 3 3" xfId="23605" xr:uid="{00000000-0005-0000-0000-0000F3430000}"/>
    <cellStyle name="Normal 2 3 2 3 2 2 3 2 3 4" xfId="10156" xr:uid="{00000000-0005-0000-0000-0000F4430000}"/>
    <cellStyle name="Normal 2 3 2 3 2 2 3 2 3 4 2" xfId="26452" xr:uid="{00000000-0005-0000-0000-0000F5430000}"/>
    <cellStyle name="Normal 2 3 2 3 2 2 3 2 3 5" xfId="18306" xr:uid="{00000000-0005-0000-0000-0000F6430000}"/>
    <cellStyle name="Normal 2 3 2 3 2 2 3 2 4" xfId="3362" xr:uid="{00000000-0005-0000-0000-0000F7430000}"/>
    <cellStyle name="Normal 2 3 2 3 2 2 3 2 4 2" xfId="11508" xr:uid="{00000000-0005-0000-0000-0000F8430000}"/>
    <cellStyle name="Normal 2 3 2 3 2 2 3 2 4 2 2" xfId="27804" xr:uid="{00000000-0005-0000-0000-0000F9430000}"/>
    <cellStyle name="Normal 2 3 2 3 2 2 3 2 4 3" xfId="19658" xr:uid="{00000000-0005-0000-0000-0000FA430000}"/>
    <cellStyle name="Normal 2 3 2 3 2 2 3 2 5" xfId="5899" xr:uid="{00000000-0005-0000-0000-0000FB430000}"/>
    <cellStyle name="Normal 2 3 2 3 2 2 3 2 5 2" xfId="14045" xr:uid="{00000000-0005-0000-0000-0000FC430000}"/>
    <cellStyle name="Normal 2 3 2 3 2 2 3 2 5 2 2" xfId="30341" xr:uid="{00000000-0005-0000-0000-0000FD430000}"/>
    <cellStyle name="Normal 2 3 2 3 2 2 3 2 5 3" xfId="22195" xr:uid="{00000000-0005-0000-0000-0000FE430000}"/>
    <cellStyle name="Normal 2 3 2 3 2 2 3 2 6" xfId="8746" xr:uid="{00000000-0005-0000-0000-0000FF430000}"/>
    <cellStyle name="Normal 2 3 2 3 2 2 3 2 6 2" xfId="25042" xr:uid="{00000000-0005-0000-0000-000000440000}"/>
    <cellStyle name="Normal 2 3 2 3 2 2 3 2 7" xfId="16896" xr:uid="{00000000-0005-0000-0000-000001440000}"/>
    <cellStyle name="Normal 2 3 2 3 2 2 3 3" xfId="961" xr:uid="{00000000-0005-0000-0000-000002440000}"/>
    <cellStyle name="Normal 2 3 2 3 2 2 3 3 2" xfId="2371" xr:uid="{00000000-0005-0000-0000-000003440000}"/>
    <cellStyle name="Normal 2 3 2 3 2 2 3 3 2 2" xfId="4893" xr:uid="{00000000-0005-0000-0000-000004440000}"/>
    <cellStyle name="Normal 2 3 2 3 2 2 3 3 2 2 2" xfId="13039" xr:uid="{00000000-0005-0000-0000-000005440000}"/>
    <cellStyle name="Normal 2 3 2 3 2 2 3 3 2 2 2 2" xfId="29335" xr:uid="{00000000-0005-0000-0000-000006440000}"/>
    <cellStyle name="Normal 2 3 2 3 2 2 3 3 2 2 3" xfId="21189" xr:uid="{00000000-0005-0000-0000-000007440000}"/>
    <cellStyle name="Normal 2 3 2 3 2 2 3 3 2 3" xfId="7670" xr:uid="{00000000-0005-0000-0000-000008440000}"/>
    <cellStyle name="Normal 2 3 2 3 2 2 3 3 2 3 2" xfId="15816" xr:uid="{00000000-0005-0000-0000-000009440000}"/>
    <cellStyle name="Normal 2 3 2 3 2 2 3 3 2 3 2 2" xfId="32112" xr:uid="{00000000-0005-0000-0000-00000A440000}"/>
    <cellStyle name="Normal 2 3 2 3 2 2 3 3 2 3 3" xfId="23966" xr:uid="{00000000-0005-0000-0000-00000B440000}"/>
    <cellStyle name="Normal 2 3 2 3 2 2 3 3 2 4" xfId="10517" xr:uid="{00000000-0005-0000-0000-00000C440000}"/>
    <cellStyle name="Normal 2 3 2 3 2 2 3 3 2 4 2" xfId="26813" xr:uid="{00000000-0005-0000-0000-00000D440000}"/>
    <cellStyle name="Normal 2 3 2 3 2 2 3 3 2 5" xfId="18667" xr:uid="{00000000-0005-0000-0000-00000E440000}"/>
    <cellStyle name="Normal 2 3 2 3 2 2 3 3 3" xfId="3675" xr:uid="{00000000-0005-0000-0000-00000F440000}"/>
    <cellStyle name="Normal 2 3 2 3 2 2 3 3 3 2" xfId="11821" xr:uid="{00000000-0005-0000-0000-000010440000}"/>
    <cellStyle name="Normal 2 3 2 3 2 2 3 3 3 2 2" xfId="28117" xr:uid="{00000000-0005-0000-0000-000011440000}"/>
    <cellStyle name="Normal 2 3 2 3 2 2 3 3 3 3" xfId="19971" xr:uid="{00000000-0005-0000-0000-000012440000}"/>
    <cellStyle name="Normal 2 3 2 3 2 2 3 3 4" xfId="6260" xr:uid="{00000000-0005-0000-0000-000013440000}"/>
    <cellStyle name="Normal 2 3 2 3 2 2 3 3 4 2" xfId="14406" xr:uid="{00000000-0005-0000-0000-000014440000}"/>
    <cellStyle name="Normal 2 3 2 3 2 2 3 3 4 2 2" xfId="30702" xr:uid="{00000000-0005-0000-0000-000015440000}"/>
    <cellStyle name="Normal 2 3 2 3 2 2 3 3 4 3" xfId="22556" xr:uid="{00000000-0005-0000-0000-000016440000}"/>
    <cellStyle name="Normal 2 3 2 3 2 2 3 3 5" xfId="9107" xr:uid="{00000000-0005-0000-0000-000017440000}"/>
    <cellStyle name="Normal 2 3 2 3 2 2 3 3 5 2" xfId="25403" xr:uid="{00000000-0005-0000-0000-000018440000}"/>
    <cellStyle name="Normal 2 3 2 3 2 2 3 3 6" xfId="17257" xr:uid="{00000000-0005-0000-0000-000019440000}"/>
    <cellStyle name="Normal 2 3 2 3 2 2 3 4" xfId="1666" xr:uid="{00000000-0005-0000-0000-00001A440000}"/>
    <cellStyle name="Normal 2 3 2 3 2 2 3 4 2" xfId="4284" xr:uid="{00000000-0005-0000-0000-00001B440000}"/>
    <cellStyle name="Normal 2 3 2 3 2 2 3 4 2 2" xfId="12430" xr:uid="{00000000-0005-0000-0000-00001C440000}"/>
    <cellStyle name="Normal 2 3 2 3 2 2 3 4 2 2 2" xfId="28726" xr:uid="{00000000-0005-0000-0000-00001D440000}"/>
    <cellStyle name="Normal 2 3 2 3 2 2 3 4 2 3" xfId="20580" xr:uid="{00000000-0005-0000-0000-00001E440000}"/>
    <cellStyle name="Normal 2 3 2 3 2 2 3 4 3" xfId="6965" xr:uid="{00000000-0005-0000-0000-00001F440000}"/>
    <cellStyle name="Normal 2 3 2 3 2 2 3 4 3 2" xfId="15111" xr:uid="{00000000-0005-0000-0000-000020440000}"/>
    <cellStyle name="Normal 2 3 2 3 2 2 3 4 3 2 2" xfId="31407" xr:uid="{00000000-0005-0000-0000-000021440000}"/>
    <cellStyle name="Normal 2 3 2 3 2 2 3 4 3 3" xfId="23261" xr:uid="{00000000-0005-0000-0000-000022440000}"/>
    <cellStyle name="Normal 2 3 2 3 2 2 3 4 4" xfId="9812" xr:uid="{00000000-0005-0000-0000-000023440000}"/>
    <cellStyle name="Normal 2 3 2 3 2 2 3 4 4 2" xfId="26108" xr:uid="{00000000-0005-0000-0000-000024440000}"/>
    <cellStyle name="Normal 2 3 2 3 2 2 3 4 5" xfId="17962" xr:uid="{00000000-0005-0000-0000-000025440000}"/>
    <cellStyle name="Normal 2 3 2 3 2 2 3 5" xfId="3066" xr:uid="{00000000-0005-0000-0000-000026440000}"/>
    <cellStyle name="Normal 2 3 2 3 2 2 3 5 2" xfId="11212" xr:uid="{00000000-0005-0000-0000-000027440000}"/>
    <cellStyle name="Normal 2 3 2 3 2 2 3 5 2 2" xfId="27508" xr:uid="{00000000-0005-0000-0000-000028440000}"/>
    <cellStyle name="Normal 2 3 2 3 2 2 3 5 3" xfId="19362" xr:uid="{00000000-0005-0000-0000-000029440000}"/>
    <cellStyle name="Normal 2 3 2 3 2 2 3 6" xfId="5555" xr:uid="{00000000-0005-0000-0000-00002A440000}"/>
    <cellStyle name="Normal 2 3 2 3 2 2 3 6 2" xfId="13701" xr:uid="{00000000-0005-0000-0000-00002B440000}"/>
    <cellStyle name="Normal 2 3 2 3 2 2 3 6 2 2" xfId="29997" xr:uid="{00000000-0005-0000-0000-00002C440000}"/>
    <cellStyle name="Normal 2 3 2 3 2 2 3 6 3" xfId="21851" xr:uid="{00000000-0005-0000-0000-00002D440000}"/>
    <cellStyle name="Normal 2 3 2 3 2 2 3 7" xfId="8402" xr:uid="{00000000-0005-0000-0000-00002E440000}"/>
    <cellStyle name="Normal 2 3 2 3 2 2 3 7 2" xfId="24698" xr:uid="{00000000-0005-0000-0000-00002F440000}"/>
    <cellStyle name="Normal 2 3 2 3 2 2 3 8" xfId="16552" xr:uid="{00000000-0005-0000-0000-000030440000}"/>
    <cellStyle name="Normal 2 3 2 3 2 2 4" xfId="344" xr:uid="{00000000-0005-0000-0000-000031440000}"/>
    <cellStyle name="Normal 2 3 2 3 2 2 4 2" xfId="688" xr:uid="{00000000-0005-0000-0000-000032440000}"/>
    <cellStyle name="Normal 2 3 2 3 2 2 4 2 2" xfId="1394" xr:uid="{00000000-0005-0000-0000-000033440000}"/>
    <cellStyle name="Normal 2 3 2 3 2 2 4 2 2 2" xfId="2804" xr:uid="{00000000-0005-0000-0000-000034440000}"/>
    <cellStyle name="Normal 2 3 2 3 2 2 4 2 2 2 2" xfId="5263" xr:uid="{00000000-0005-0000-0000-000035440000}"/>
    <cellStyle name="Normal 2 3 2 3 2 2 4 2 2 2 2 2" xfId="13409" xr:uid="{00000000-0005-0000-0000-000036440000}"/>
    <cellStyle name="Normal 2 3 2 3 2 2 4 2 2 2 2 2 2" xfId="29705" xr:uid="{00000000-0005-0000-0000-000037440000}"/>
    <cellStyle name="Normal 2 3 2 3 2 2 4 2 2 2 2 3" xfId="21559" xr:uid="{00000000-0005-0000-0000-000038440000}"/>
    <cellStyle name="Normal 2 3 2 3 2 2 4 2 2 2 3" xfId="8103" xr:uid="{00000000-0005-0000-0000-000039440000}"/>
    <cellStyle name="Normal 2 3 2 3 2 2 4 2 2 2 3 2" xfId="16249" xr:uid="{00000000-0005-0000-0000-00003A440000}"/>
    <cellStyle name="Normal 2 3 2 3 2 2 4 2 2 2 3 2 2" xfId="32545" xr:uid="{00000000-0005-0000-0000-00003B440000}"/>
    <cellStyle name="Normal 2 3 2 3 2 2 4 2 2 2 3 3" xfId="24399" xr:uid="{00000000-0005-0000-0000-00003C440000}"/>
    <cellStyle name="Normal 2 3 2 3 2 2 4 2 2 2 4" xfId="10950" xr:uid="{00000000-0005-0000-0000-00003D440000}"/>
    <cellStyle name="Normal 2 3 2 3 2 2 4 2 2 2 4 2" xfId="27246" xr:uid="{00000000-0005-0000-0000-00003E440000}"/>
    <cellStyle name="Normal 2 3 2 3 2 2 4 2 2 2 5" xfId="19100" xr:uid="{00000000-0005-0000-0000-00003F440000}"/>
    <cellStyle name="Normal 2 3 2 3 2 2 4 2 2 3" xfId="4045" xr:uid="{00000000-0005-0000-0000-000040440000}"/>
    <cellStyle name="Normal 2 3 2 3 2 2 4 2 2 3 2" xfId="12191" xr:uid="{00000000-0005-0000-0000-000041440000}"/>
    <cellStyle name="Normal 2 3 2 3 2 2 4 2 2 3 2 2" xfId="28487" xr:uid="{00000000-0005-0000-0000-000042440000}"/>
    <cellStyle name="Normal 2 3 2 3 2 2 4 2 2 3 3" xfId="20341" xr:uid="{00000000-0005-0000-0000-000043440000}"/>
    <cellStyle name="Normal 2 3 2 3 2 2 4 2 2 4" xfId="6693" xr:uid="{00000000-0005-0000-0000-000044440000}"/>
    <cellStyle name="Normal 2 3 2 3 2 2 4 2 2 4 2" xfId="14839" xr:uid="{00000000-0005-0000-0000-000045440000}"/>
    <cellStyle name="Normal 2 3 2 3 2 2 4 2 2 4 2 2" xfId="31135" xr:uid="{00000000-0005-0000-0000-000046440000}"/>
    <cellStyle name="Normal 2 3 2 3 2 2 4 2 2 4 3" xfId="22989" xr:uid="{00000000-0005-0000-0000-000047440000}"/>
    <cellStyle name="Normal 2 3 2 3 2 2 4 2 2 5" xfId="9540" xr:uid="{00000000-0005-0000-0000-000048440000}"/>
    <cellStyle name="Normal 2 3 2 3 2 2 4 2 2 5 2" xfId="25836" xr:uid="{00000000-0005-0000-0000-000049440000}"/>
    <cellStyle name="Normal 2 3 2 3 2 2 4 2 2 6" xfId="17690" xr:uid="{00000000-0005-0000-0000-00004A440000}"/>
    <cellStyle name="Normal 2 3 2 3 2 2 4 2 3" xfId="2099" xr:uid="{00000000-0005-0000-0000-00004B440000}"/>
    <cellStyle name="Normal 2 3 2 3 2 2 4 2 3 2" xfId="4654" xr:uid="{00000000-0005-0000-0000-00004C440000}"/>
    <cellStyle name="Normal 2 3 2 3 2 2 4 2 3 2 2" xfId="12800" xr:uid="{00000000-0005-0000-0000-00004D440000}"/>
    <cellStyle name="Normal 2 3 2 3 2 2 4 2 3 2 2 2" xfId="29096" xr:uid="{00000000-0005-0000-0000-00004E440000}"/>
    <cellStyle name="Normal 2 3 2 3 2 2 4 2 3 2 3" xfId="20950" xr:uid="{00000000-0005-0000-0000-00004F440000}"/>
    <cellStyle name="Normal 2 3 2 3 2 2 4 2 3 3" xfId="7398" xr:uid="{00000000-0005-0000-0000-000050440000}"/>
    <cellStyle name="Normal 2 3 2 3 2 2 4 2 3 3 2" xfId="15544" xr:uid="{00000000-0005-0000-0000-000051440000}"/>
    <cellStyle name="Normal 2 3 2 3 2 2 4 2 3 3 2 2" xfId="31840" xr:uid="{00000000-0005-0000-0000-000052440000}"/>
    <cellStyle name="Normal 2 3 2 3 2 2 4 2 3 3 3" xfId="23694" xr:uid="{00000000-0005-0000-0000-000053440000}"/>
    <cellStyle name="Normal 2 3 2 3 2 2 4 2 3 4" xfId="10245" xr:uid="{00000000-0005-0000-0000-000054440000}"/>
    <cellStyle name="Normal 2 3 2 3 2 2 4 2 3 4 2" xfId="26541" xr:uid="{00000000-0005-0000-0000-000055440000}"/>
    <cellStyle name="Normal 2 3 2 3 2 2 4 2 3 5" xfId="18395" xr:uid="{00000000-0005-0000-0000-000056440000}"/>
    <cellStyle name="Normal 2 3 2 3 2 2 4 2 4" xfId="3436" xr:uid="{00000000-0005-0000-0000-000057440000}"/>
    <cellStyle name="Normal 2 3 2 3 2 2 4 2 4 2" xfId="11582" xr:uid="{00000000-0005-0000-0000-000058440000}"/>
    <cellStyle name="Normal 2 3 2 3 2 2 4 2 4 2 2" xfId="27878" xr:uid="{00000000-0005-0000-0000-000059440000}"/>
    <cellStyle name="Normal 2 3 2 3 2 2 4 2 4 3" xfId="19732" xr:uid="{00000000-0005-0000-0000-00005A440000}"/>
    <cellStyle name="Normal 2 3 2 3 2 2 4 2 5" xfId="5988" xr:uid="{00000000-0005-0000-0000-00005B440000}"/>
    <cellStyle name="Normal 2 3 2 3 2 2 4 2 5 2" xfId="14134" xr:uid="{00000000-0005-0000-0000-00005C440000}"/>
    <cellStyle name="Normal 2 3 2 3 2 2 4 2 5 2 2" xfId="30430" xr:uid="{00000000-0005-0000-0000-00005D440000}"/>
    <cellStyle name="Normal 2 3 2 3 2 2 4 2 5 3" xfId="22284" xr:uid="{00000000-0005-0000-0000-00005E440000}"/>
    <cellStyle name="Normal 2 3 2 3 2 2 4 2 6" xfId="8835" xr:uid="{00000000-0005-0000-0000-00005F440000}"/>
    <cellStyle name="Normal 2 3 2 3 2 2 4 2 6 2" xfId="25131" xr:uid="{00000000-0005-0000-0000-000060440000}"/>
    <cellStyle name="Normal 2 3 2 3 2 2 4 2 7" xfId="16985" xr:uid="{00000000-0005-0000-0000-000061440000}"/>
    <cellStyle name="Normal 2 3 2 3 2 2 4 3" xfId="1050" xr:uid="{00000000-0005-0000-0000-000062440000}"/>
    <cellStyle name="Normal 2 3 2 3 2 2 4 3 2" xfId="2460" xr:uid="{00000000-0005-0000-0000-000063440000}"/>
    <cellStyle name="Normal 2 3 2 3 2 2 4 3 2 2" xfId="4967" xr:uid="{00000000-0005-0000-0000-000064440000}"/>
    <cellStyle name="Normal 2 3 2 3 2 2 4 3 2 2 2" xfId="13113" xr:uid="{00000000-0005-0000-0000-000065440000}"/>
    <cellStyle name="Normal 2 3 2 3 2 2 4 3 2 2 2 2" xfId="29409" xr:uid="{00000000-0005-0000-0000-000066440000}"/>
    <cellStyle name="Normal 2 3 2 3 2 2 4 3 2 2 3" xfId="21263" xr:uid="{00000000-0005-0000-0000-000067440000}"/>
    <cellStyle name="Normal 2 3 2 3 2 2 4 3 2 3" xfId="7759" xr:uid="{00000000-0005-0000-0000-000068440000}"/>
    <cellStyle name="Normal 2 3 2 3 2 2 4 3 2 3 2" xfId="15905" xr:uid="{00000000-0005-0000-0000-000069440000}"/>
    <cellStyle name="Normal 2 3 2 3 2 2 4 3 2 3 2 2" xfId="32201" xr:uid="{00000000-0005-0000-0000-00006A440000}"/>
    <cellStyle name="Normal 2 3 2 3 2 2 4 3 2 3 3" xfId="24055" xr:uid="{00000000-0005-0000-0000-00006B440000}"/>
    <cellStyle name="Normal 2 3 2 3 2 2 4 3 2 4" xfId="10606" xr:uid="{00000000-0005-0000-0000-00006C440000}"/>
    <cellStyle name="Normal 2 3 2 3 2 2 4 3 2 4 2" xfId="26902" xr:uid="{00000000-0005-0000-0000-00006D440000}"/>
    <cellStyle name="Normal 2 3 2 3 2 2 4 3 2 5" xfId="18756" xr:uid="{00000000-0005-0000-0000-00006E440000}"/>
    <cellStyle name="Normal 2 3 2 3 2 2 4 3 3" xfId="3749" xr:uid="{00000000-0005-0000-0000-00006F440000}"/>
    <cellStyle name="Normal 2 3 2 3 2 2 4 3 3 2" xfId="11895" xr:uid="{00000000-0005-0000-0000-000070440000}"/>
    <cellStyle name="Normal 2 3 2 3 2 2 4 3 3 2 2" xfId="28191" xr:uid="{00000000-0005-0000-0000-000071440000}"/>
    <cellStyle name="Normal 2 3 2 3 2 2 4 3 3 3" xfId="20045" xr:uid="{00000000-0005-0000-0000-000072440000}"/>
    <cellStyle name="Normal 2 3 2 3 2 2 4 3 4" xfId="6349" xr:uid="{00000000-0005-0000-0000-000073440000}"/>
    <cellStyle name="Normal 2 3 2 3 2 2 4 3 4 2" xfId="14495" xr:uid="{00000000-0005-0000-0000-000074440000}"/>
    <cellStyle name="Normal 2 3 2 3 2 2 4 3 4 2 2" xfId="30791" xr:uid="{00000000-0005-0000-0000-000075440000}"/>
    <cellStyle name="Normal 2 3 2 3 2 2 4 3 4 3" xfId="22645" xr:uid="{00000000-0005-0000-0000-000076440000}"/>
    <cellStyle name="Normal 2 3 2 3 2 2 4 3 5" xfId="9196" xr:uid="{00000000-0005-0000-0000-000077440000}"/>
    <cellStyle name="Normal 2 3 2 3 2 2 4 3 5 2" xfId="25492" xr:uid="{00000000-0005-0000-0000-000078440000}"/>
    <cellStyle name="Normal 2 3 2 3 2 2 4 3 6" xfId="17346" xr:uid="{00000000-0005-0000-0000-000079440000}"/>
    <cellStyle name="Normal 2 3 2 3 2 2 4 4" xfId="1755" xr:uid="{00000000-0005-0000-0000-00007A440000}"/>
    <cellStyle name="Normal 2 3 2 3 2 2 4 4 2" xfId="4358" xr:uid="{00000000-0005-0000-0000-00007B440000}"/>
    <cellStyle name="Normal 2 3 2 3 2 2 4 4 2 2" xfId="12504" xr:uid="{00000000-0005-0000-0000-00007C440000}"/>
    <cellStyle name="Normal 2 3 2 3 2 2 4 4 2 2 2" xfId="28800" xr:uid="{00000000-0005-0000-0000-00007D440000}"/>
    <cellStyle name="Normal 2 3 2 3 2 2 4 4 2 3" xfId="20654" xr:uid="{00000000-0005-0000-0000-00007E440000}"/>
    <cellStyle name="Normal 2 3 2 3 2 2 4 4 3" xfId="7054" xr:uid="{00000000-0005-0000-0000-00007F440000}"/>
    <cellStyle name="Normal 2 3 2 3 2 2 4 4 3 2" xfId="15200" xr:uid="{00000000-0005-0000-0000-000080440000}"/>
    <cellStyle name="Normal 2 3 2 3 2 2 4 4 3 2 2" xfId="31496" xr:uid="{00000000-0005-0000-0000-000081440000}"/>
    <cellStyle name="Normal 2 3 2 3 2 2 4 4 3 3" xfId="23350" xr:uid="{00000000-0005-0000-0000-000082440000}"/>
    <cellStyle name="Normal 2 3 2 3 2 2 4 4 4" xfId="9901" xr:uid="{00000000-0005-0000-0000-000083440000}"/>
    <cellStyle name="Normal 2 3 2 3 2 2 4 4 4 2" xfId="26197" xr:uid="{00000000-0005-0000-0000-000084440000}"/>
    <cellStyle name="Normal 2 3 2 3 2 2 4 4 5" xfId="18051" xr:uid="{00000000-0005-0000-0000-000085440000}"/>
    <cellStyle name="Normal 2 3 2 3 2 2 4 5" xfId="3140" xr:uid="{00000000-0005-0000-0000-000086440000}"/>
    <cellStyle name="Normal 2 3 2 3 2 2 4 5 2" xfId="11286" xr:uid="{00000000-0005-0000-0000-000087440000}"/>
    <cellStyle name="Normal 2 3 2 3 2 2 4 5 2 2" xfId="27582" xr:uid="{00000000-0005-0000-0000-000088440000}"/>
    <cellStyle name="Normal 2 3 2 3 2 2 4 5 3" xfId="19436" xr:uid="{00000000-0005-0000-0000-000089440000}"/>
    <cellStyle name="Normal 2 3 2 3 2 2 4 6" xfId="5644" xr:uid="{00000000-0005-0000-0000-00008A440000}"/>
    <cellStyle name="Normal 2 3 2 3 2 2 4 6 2" xfId="13790" xr:uid="{00000000-0005-0000-0000-00008B440000}"/>
    <cellStyle name="Normal 2 3 2 3 2 2 4 6 2 2" xfId="30086" xr:uid="{00000000-0005-0000-0000-00008C440000}"/>
    <cellStyle name="Normal 2 3 2 3 2 2 4 6 3" xfId="21940" xr:uid="{00000000-0005-0000-0000-00008D440000}"/>
    <cellStyle name="Normal 2 3 2 3 2 2 4 7" xfId="8491" xr:uid="{00000000-0005-0000-0000-00008E440000}"/>
    <cellStyle name="Normal 2 3 2 3 2 2 4 7 2" xfId="24787" xr:uid="{00000000-0005-0000-0000-00008F440000}"/>
    <cellStyle name="Normal 2 3 2 3 2 2 4 8" xfId="16641" xr:uid="{00000000-0005-0000-0000-000090440000}"/>
    <cellStyle name="Normal 2 3 2 3 2 2 5" xfId="434" xr:uid="{00000000-0005-0000-0000-000091440000}"/>
    <cellStyle name="Normal 2 3 2 3 2 2 5 2" xfId="1140" xr:uid="{00000000-0005-0000-0000-000092440000}"/>
    <cellStyle name="Normal 2 3 2 3 2 2 5 2 2" xfId="2550" xr:uid="{00000000-0005-0000-0000-000093440000}"/>
    <cellStyle name="Normal 2 3 2 3 2 2 5 2 2 2" xfId="5041" xr:uid="{00000000-0005-0000-0000-000094440000}"/>
    <cellStyle name="Normal 2 3 2 3 2 2 5 2 2 2 2" xfId="13187" xr:uid="{00000000-0005-0000-0000-000095440000}"/>
    <cellStyle name="Normal 2 3 2 3 2 2 5 2 2 2 2 2" xfId="29483" xr:uid="{00000000-0005-0000-0000-000096440000}"/>
    <cellStyle name="Normal 2 3 2 3 2 2 5 2 2 2 3" xfId="21337" xr:uid="{00000000-0005-0000-0000-000097440000}"/>
    <cellStyle name="Normal 2 3 2 3 2 2 5 2 2 3" xfId="7849" xr:uid="{00000000-0005-0000-0000-000098440000}"/>
    <cellStyle name="Normal 2 3 2 3 2 2 5 2 2 3 2" xfId="15995" xr:uid="{00000000-0005-0000-0000-000099440000}"/>
    <cellStyle name="Normal 2 3 2 3 2 2 5 2 2 3 2 2" xfId="32291" xr:uid="{00000000-0005-0000-0000-00009A440000}"/>
    <cellStyle name="Normal 2 3 2 3 2 2 5 2 2 3 3" xfId="24145" xr:uid="{00000000-0005-0000-0000-00009B440000}"/>
    <cellStyle name="Normal 2 3 2 3 2 2 5 2 2 4" xfId="10696" xr:uid="{00000000-0005-0000-0000-00009C440000}"/>
    <cellStyle name="Normal 2 3 2 3 2 2 5 2 2 4 2" xfId="26992" xr:uid="{00000000-0005-0000-0000-00009D440000}"/>
    <cellStyle name="Normal 2 3 2 3 2 2 5 2 2 5" xfId="18846" xr:uid="{00000000-0005-0000-0000-00009E440000}"/>
    <cellStyle name="Normal 2 3 2 3 2 2 5 2 3" xfId="3823" xr:uid="{00000000-0005-0000-0000-00009F440000}"/>
    <cellStyle name="Normal 2 3 2 3 2 2 5 2 3 2" xfId="11969" xr:uid="{00000000-0005-0000-0000-0000A0440000}"/>
    <cellStyle name="Normal 2 3 2 3 2 2 5 2 3 2 2" xfId="28265" xr:uid="{00000000-0005-0000-0000-0000A1440000}"/>
    <cellStyle name="Normal 2 3 2 3 2 2 5 2 3 3" xfId="20119" xr:uid="{00000000-0005-0000-0000-0000A2440000}"/>
    <cellStyle name="Normal 2 3 2 3 2 2 5 2 4" xfId="6439" xr:uid="{00000000-0005-0000-0000-0000A3440000}"/>
    <cellStyle name="Normal 2 3 2 3 2 2 5 2 4 2" xfId="14585" xr:uid="{00000000-0005-0000-0000-0000A4440000}"/>
    <cellStyle name="Normal 2 3 2 3 2 2 5 2 4 2 2" xfId="30881" xr:uid="{00000000-0005-0000-0000-0000A5440000}"/>
    <cellStyle name="Normal 2 3 2 3 2 2 5 2 4 3" xfId="22735" xr:uid="{00000000-0005-0000-0000-0000A6440000}"/>
    <cellStyle name="Normal 2 3 2 3 2 2 5 2 5" xfId="9286" xr:uid="{00000000-0005-0000-0000-0000A7440000}"/>
    <cellStyle name="Normal 2 3 2 3 2 2 5 2 5 2" xfId="25582" xr:uid="{00000000-0005-0000-0000-0000A8440000}"/>
    <cellStyle name="Normal 2 3 2 3 2 2 5 2 6" xfId="17436" xr:uid="{00000000-0005-0000-0000-0000A9440000}"/>
    <cellStyle name="Normal 2 3 2 3 2 2 5 3" xfId="1845" xr:uid="{00000000-0005-0000-0000-0000AA440000}"/>
    <cellStyle name="Normal 2 3 2 3 2 2 5 3 2" xfId="4432" xr:uid="{00000000-0005-0000-0000-0000AB440000}"/>
    <cellStyle name="Normal 2 3 2 3 2 2 5 3 2 2" xfId="12578" xr:uid="{00000000-0005-0000-0000-0000AC440000}"/>
    <cellStyle name="Normal 2 3 2 3 2 2 5 3 2 2 2" xfId="28874" xr:uid="{00000000-0005-0000-0000-0000AD440000}"/>
    <cellStyle name="Normal 2 3 2 3 2 2 5 3 2 3" xfId="20728" xr:uid="{00000000-0005-0000-0000-0000AE440000}"/>
    <cellStyle name="Normal 2 3 2 3 2 2 5 3 3" xfId="7144" xr:uid="{00000000-0005-0000-0000-0000AF440000}"/>
    <cellStyle name="Normal 2 3 2 3 2 2 5 3 3 2" xfId="15290" xr:uid="{00000000-0005-0000-0000-0000B0440000}"/>
    <cellStyle name="Normal 2 3 2 3 2 2 5 3 3 2 2" xfId="31586" xr:uid="{00000000-0005-0000-0000-0000B1440000}"/>
    <cellStyle name="Normal 2 3 2 3 2 2 5 3 3 3" xfId="23440" xr:uid="{00000000-0005-0000-0000-0000B2440000}"/>
    <cellStyle name="Normal 2 3 2 3 2 2 5 3 4" xfId="9991" xr:uid="{00000000-0005-0000-0000-0000B3440000}"/>
    <cellStyle name="Normal 2 3 2 3 2 2 5 3 4 2" xfId="26287" xr:uid="{00000000-0005-0000-0000-0000B4440000}"/>
    <cellStyle name="Normal 2 3 2 3 2 2 5 3 5" xfId="18141" xr:uid="{00000000-0005-0000-0000-0000B5440000}"/>
    <cellStyle name="Normal 2 3 2 3 2 2 5 4" xfId="3214" xr:uid="{00000000-0005-0000-0000-0000B6440000}"/>
    <cellStyle name="Normal 2 3 2 3 2 2 5 4 2" xfId="11360" xr:uid="{00000000-0005-0000-0000-0000B7440000}"/>
    <cellStyle name="Normal 2 3 2 3 2 2 5 4 2 2" xfId="27656" xr:uid="{00000000-0005-0000-0000-0000B8440000}"/>
    <cellStyle name="Normal 2 3 2 3 2 2 5 4 3" xfId="19510" xr:uid="{00000000-0005-0000-0000-0000B9440000}"/>
    <cellStyle name="Normal 2 3 2 3 2 2 5 5" xfId="5734" xr:uid="{00000000-0005-0000-0000-0000BA440000}"/>
    <cellStyle name="Normal 2 3 2 3 2 2 5 5 2" xfId="13880" xr:uid="{00000000-0005-0000-0000-0000BB440000}"/>
    <cellStyle name="Normal 2 3 2 3 2 2 5 5 2 2" xfId="30176" xr:uid="{00000000-0005-0000-0000-0000BC440000}"/>
    <cellStyle name="Normal 2 3 2 3 2 2 5 5 3" xfId="22030" xr:uid="{00000000-0005-0000-0000-0000BD440000}"/>
    <cellStyle name="Normal 2 3 2 3 2 2 5 6" xfId="8581" xr:uid="{00000000-0005-0000-0000-0000BE440000}"/>
    <cellStyle name="Normal 2 3 2 3 2 2 5 6 2" xfId="24877" xr:uid="{00000000-0005-0000-0000-0000BF440000}"/>
    <cellStyle name="Normal 2 3 2 3 2 2 5 7" xfId="16731" xr:uid="{00000000-0005-0000-0000-0000C0440000}"/>
    <cellStyle name="Normal 2 3 2 3 2 2 6" xfId="796" xr:uid="{00000000-0005-0000-0000-0000C1440000}"/>
    <cellStyle name="Normal 2 3 2 3 2 2 6 2" xfId="2206" xr:uid="{00000000-0005-0000-0000-0000C2440000}"/>
    <cellStyle name="Normal 2 3 2 3 2 2 6 2 2" xfId="4745" xr:uid="{00000000-0005-0000-0000-0000C3440000}"/>
    <cellStyle name="Normal 2 3 2 3 2 2 6 2 2 2" xfId="12891" xr:uid="{00000000-0005-0000-0000-0000C4440000}"/>
    <cellStyle name="Normal 2 3 2 3 2 2 6 2 2 2 2" xfId="29187" xr:uid="{00000000-0005-0000-0000-0000C5440000}"/>
    <cellStyle name="Normal 2 3 2 3 2 2 6 2 2 3" xfId="21041" xr:uid="{00000000-0005-0000-0000-0000C6440000}"/>
    <cellStyle name="Normal 2 3 2 3 2 2 6 2 3" xfId="7505" xr:uid="{00000000-0005-0000-0000-0000C7440000}"/>
    <cellStyle name="Normal 2 3 2 3 2 2 6 2 3 2" xfId="15651" xr:uid="{00000000-0005-0000-0000-0000C8440000}"/>
    <cellStyle name="Normal 2 3 2 3 2 2 6 2 3 2 2" xfId="31947" xr:uid="{00000000-0005-0000-0000-0000C9440000}"/>
    <cellStyle name="Normal 2 3 2 3 2 2 6 2 3 3" xfId="23801" xr:uid="{00000000-0005-0000-0000-0000CA440000}"/>
    <cellStyle name="Normal 2 3 2 3 2 2 6 2 4" xfId="10352" xr:uid="{00000000-0005-0000-0000-0000CB440000}"/>
    <cellStyle name="Normal 2 3 2 3 2 2 6 2 4 2" xfId="26648" xr:uid="{00000000-0005-0000-0000-0000CC440000}"/>
    <cellStyle name="Normal 2 3 2 3 2 2 6 2 5" xfId="18502" xr:uid="{00000000-0005-0000-0000-0000CD440000}"/>
    <cellStyle name="Normal 2 3 2 3 2 2 6 3" xfId="3527" xr:uid="{00000000-0005-0000-0000-0000CE440000}"/>
    <cellStyle name="Normal 2 3 2 3 2 2 6 3 2" xfId="11673" xr:uid="{00000000-0005-0000-0000-0000CF440000}"/>
    <cellStyle name="Normal 2 3 2 3 2 2 6 3 2 2" xfId="27969" xr:uid="{00000000-0005-0000-0000-0000D0440000}"/>
    <cellStyle name="Normal 2 3 2 3 2 2 6 3 3" xfId="19823" xr:uid="{00000000-0005-0000-0000-0000D1440000}"/>
    <cellStyle name="Normal 2 3 2 3 2 2 6 4" xfId="6095" xr:uid="{00000000-0005-0000-0000-0000D2440000}"/>
    <cellStyle name="Normal 2 3 2 3 2 2 6 4 2" xfId="14241" xr:uid="{00000000-0005-0000-0000-0000D3440000}"/>
    <cellStyle name="Normal 2 3 2 3 2 2 6 4 2 2" xfId="30537" xr:uid="{00000000-0005-0000-0000-0000D4440000}"/>
    <cellStyle name="Normal 2 3 2 3 2 2 6 4 3" xfId="22391" xr:uid="{00000000-0005-0000-0000-0000D5440000}"/>
    <cellStyle name="Normal 2 3 2 3 2 2 6 5" xfId="8942" xr:uid="{00000000-0005-0000-0000-0000D6440000}"/>
    <cellStyle name="Normal 2 3 2 3 2 2 6 5 2" xfId="25238" xr:uid="{00000000-0005-0000-0000-0000D7440000}"/>
    <cellStyle name="Normal 2 3 2 3 2 2 6 6" xfId="17092" xr:uid="{00000000-0005-0000-0000-0000D8440000}"/>
    <cellStyle name="Normal 2 3 2 3 2 2 7" xfId="1501" xr:uid="{00000000-0005-0000-0000-0000D9440000}"/>
    <cellStyle name="Normal 2 3 2 3 2 2 7 2" xfId="4136" xr:uid="{00000000-0005-0000-0000-0000DA440000}"/>
    <cellStyle name="Normal 2 3 2 3 2 2 7 2 2" xfId="12282" xr:uid="{00000000-0005-0000-0000-0000DB440000}"/>
    <cellStyle name="Normal 2 3 2 3 2 2 7 2 2 2" xfId="28578" xr:uid="{00000000-0005-0000-0000-0000DC440000}"/>
    <cellStyle name="Normal 2 3 2 3 2 2 7 2 3" xfId="20432" xr:uid="{00000000-0005-0000-0000-0000DD440000}"/>
    <cellStyle name="Normal 2 3 2 3 2 2 7 3" xfId="6800" xr:uid="{00000000-0005-0000-0000-0000DE440000}"/>
    <cellStyle name="Normal 2 3 2 3 2 2 7 3 2" xfId="14946" xr:uid="{00000000-0005-0000-0000-0000DF440000}"/>
    <cellStyle name="Normal 2 3 2 3 2 2 7 3 2 2" xfId="31242" xr:uid="{00000000-0005-0000-0000-0000E0440000}"/>
    <cellStyle name="Normal 2 3 2 3 2 2 7 3 3" xfId="23096" xr:uid="{00000000-0005-0000-0000-0000E1440000}"/>
    <cellStyle name="Normal 2 3 2 3 2 2 7 4" xfId="9647" xr:uid="{00000000-0005-0000-0000-0000E2440000}"/>
    <cellStyle name="Normal 2 3 2 3 2 2 7 4 2" xfId="25943" xr:uid="{00000000-0005-0000-0000-0000E3440000}"/>
    <cellStyle name="Normal 2 3 2 3 2 2 7 5" xfId="17797" xr:uid="{00000000-0005-0000-0000-0000E4440000}"/>
    <cellStyle name="Normal 2 3 2 3 2 2 8" xfId="2918" xr:uid="{00000000-0005-0000-0000-0000E5440000}"/>
    <cellStyle name="Normal 2 3 2 3 2 2 8 2" xfId="11064" xr:uid="{00000000-0005-0000-0000-0000E6440000}"/>
    <cellStyle name="Normal 2 3 2 3 2 2 8 2 2" xfId="27360" xr:uid="{00000000-0005-0000-0000-0000E7440000}"/>
    <cellStyle name="Normal 2 3 2 3 2 2 8 3" xfId="19214" xr:uid="{00000000-0005-0000-0000-0000E8440000}"/>
    <cellStyle name="Normal 2 3 2 3 2 2 9" xfId="5390" xr:uid="{00000000-0005-0000-0000-0000E9440000}"/>
    <cellStyle name="Normal 2 3 2 3 2 2 9 2" xfId="13536" xr:uid="{00000000-0005-0000-0000-0000EA440000}"/>
    <cellStyle name="Normal 2 3 2 3 2 2 9 2 2" xfId="29832" xr:uid="{00000000-0005-0000-0000-0000EB440000}"/>
    <cellStyle name="Normal 2 3 2 3 2 2 9 3" xfId="21686" xr:uid="{00000000-0005-0000-0000-0000EC440000}"/>
    <cellStyle name="Normal 2 3 2 3 2 3" xfId="136" xr:uid="{00000000-0005-0000-0000-0000ED440000}"/>
    <cellStyle name="Normal 2 3 2 3 2 3 2" xfId="480" xr:uid="{00000000-0005-0000-0000-0000EE440000}"/>
    <cellStyle name="Normal 2 3 2 3 2 3 2 2" xfId="1186" xr:uid="{00000000-0005-0000-0000-0000EF440000}"/>
    <cellStyle name="Normal 2 3 2 3 2 3 2 2 2" xfId="2596" xr:uid="{00000000-0005-0000-0000-0000F0440000}"/>
    <cellStyle name="Normal 2 3 2 3 2 3 2 2 2 2" xfId="5079" xr:uid="{00000000-0005-0000-0000-0000F1440000}"/>
    <cellStyle name="Normal 2 3 2 3 2 3 2 2 2 2 2" xfId="13225" xr:uid="{00000000-0005-0000-0000-0000F2440000}"/>
    <cellStyle name="Normal 2 3 2 3 2 3 2 2 2 2 2 2" xfId="29521" xr:uid="{00000000-0005-0000-0000-0000F3440000}"/>
    <cellStyle name="Normal 2 3 2 3 2 3 2 2 2 2 3" xfId="21375" xr:uid="{00000000-0005-0000-0000-0000F4440000}"/>
    <cellStyle name="Normal 2 3 2 3 2 3 2 2 2 3" xfId="7895" xr:uid="{00000000-0005-0000-0000-0000F5440000}"/>
    <cellStyle name="Normal 2 3 2 3 2 3 2 2 2 3 2" xfId="16041" xr:uid="{00000000-0005-0000-0000-0000F6440000}"/>
    <cellStyle name="Normal 2 3 2 3 2 3 2 2 2 3 2 2" xfId="32337" xr:uid="{00000000-0005-0000-0000-0000F7440000}"/>
    <cellStyle name="Normal 2 3 2 3 2 3 2 2 2 3 3" xfId="24191" xr:uid="{00000000-0005-0000-0000-0000F8440000}"/>
    <cellStyle name="Normal 2 3 2 3 2 3 2 2 2 4" xfId="10742" xr:uid="{00000000-0005-0000-0000-0000F9440000}"/>
    <cellStyle name="Normal 2 3 2 3 2 3 2 2 2 4 2" xfId="27038" xr:uid="{00000000-0005-0000-0000-0000FA440000}"/>
    <cellStyle name="Normal 2 3 2 3 2 3 2 2 2 5" xfId="18892" xr:uid="{00000000-0005-0000-0000-0000FB440000}"/>
    <cellStyle name="Normal 2 3 2 3 2 3 2 2 3" xfId="3861" xr:uid="{00000000-0005-0000-0000-0000FC440000}"/>
    <cellStyle name="Normal 2 3 2 3 2 3 2 2 3 2" xfId="12007" xr:uid="{00000000-0005-0000-0000-0000FD440000}"/>
    <cellStyle name="Normal 2 3 2 3 2 3 2 2 3 2 2" xfId="28303" xr:uid="{00000000-0005-0000-0000-0000FE440000}"/>
    <cellStyle name="Normal 2 3 2 3 2 3 2 2 3 3" xfId="20157" xr:uid="{00000000-0005-0000-0000-0000FF440000}"/>
    <cellStyle name="Normal 2 3 2 3 2 3 2 2 4" xfId="6485" xr:uid="{00000000-0005-0000-0000-000000450000}"/>
    <cellStyle name="Normal 2 3 2 3 2 3 2 2 4 2" xfId="14631" xr:uid="{00000000-0005-0000-0000-000001450000}"/>
    <cellStyle name="Normal 2 3 2 3 2 3 2 2 4 2 2" xfId="30927" xr:uid="{00000000-0005-0000-0000-000002450000}"/>
    <cellStyle name="Normal 2 3 2 3 2 3 2 2 4 3" xfId="22781" xr:uid="{00000000-0005-0000-0000-000003450000}"/>
    <cellStyle name="Normal 2 3 2 3 2 3 2 2 5" xfId="9332" xr:uid="{00000000-0005-0000-0000-000004450000}"/>
    <cellStyle name="Normal 2 3 2 3 2 3 2 2 5 2" xfId="25628" xr:uid="{00000000-0005-0000-0000-000005450000}"/>
    <cellStyle name="Normal 2 3 2 3 2 3 2 2 6" xfId="17482" xr:uid="{00000000-0005-0000-0000-000006450000}"/>
    <cellStyle name="Normal 2 3 2 3 2 3 2 3" xfId="1891" xr:uid="{00000000-0005-0000-0000-000007450000}"/>
    <cellStyle name="Normal 2 3 2 3 2 3 2 3 2" xfId="4470" xr:uid="{00000000-0005-0000-0000-000008450000}"/>
    <cellStyle name="Normal 2 3 2 3 2 3 2 3 2 2" xfId="12616" xr:uid="{00000000-0005-0000-0000-000009450000}"/>
    <cellStyle name="Normal 2 3 2 3 2 3 2 3 2 2 2" xfId="28912" xr:uid="{00000000-0005-0000-0000-00000A450000}"/>
    <cellStyle name="Normal 2 3 2 3 2 3 2 3 2 3" xfId="20766" xr:uid="{00000000-0005-0000-0000-00000B450000}"/>
    <cellStyle name="Normal 2 3 2 3 2 3 2 3 3" xfId="7190" xr:uid="{00000000-0005-0000-0000-00000C450000}"/>
    <cellStyle name="Normal 2 3 2 3 2 3 2 3 3 2" xfId="15336" xr:uid="{00000000-0005-0000-0000-00000D450000}"/>
    <cellStyle name="Normal 2 3 2 3 2 3 2 3 3 2 2" xfId="31632" xr:uid="{00000000-0005-0000-0000-00000E450000}"/>
    <cellStyle name="Normal 2 3 2 3 2 3 2 3 3 3" xfId="23486" xr:uid="{00000000-0005-0000-0000-00000F450000}"/>
    <cellStyle name="Normal 2 3 2 3 2 3 2 3 4" xfId="10037" xr:uid="{00000000-0005-0000-0000-000010450000}"/>
    <cellStyle name="Normal 2 3 2 3 2 3 2 3 4 2" xfId="26333" xr:uid="{00000000-0005-0000-0000-000011450000}"/>
    <cellStyle name="Normal 2 3 2 3 2 3 2 3 5" xfId="18187" xr:uid="{00000000-0005-0000-0000-000012450000}"/>
    <cellStyle name="Normal 2 3 2 3 2 3 2 4" xfId="3252" xr:uid="{00000000-0005-0000-0000-000013450000}"/>
    <cellStyle name="Normal 2 3 2 3 2 3 2 4 2" xfId="11398" xr:uid="{00000000-0005-0000-0000-000014450000}"/>
    <cellStyle name="Normal 2 3 2 3 2 3 2 4 2 2" xfId="27694" xr:uid="{00000000-0005-0000-0000-000015450000}"/>
    <cellStyle name="Normal 2 3 2 3 2 3 2 4 3" xfId="19548" xr:uid="{00000000-0005-0000-0000-000016450000}"/>
    <cellStyle name="Normal 2 3 2 3 2 3 2 5" xfId="5780" xr:uid="{00000000-0005-0000-0000-000017450000}"/>
    <cellStyle name="Normal 2 3 2 3 2 3 2 5 2" xfId="13926" xr:uid="{00000000-0005-0000-0000-000018450000}"/>
    <cellStyle name="Normal 2 3 2 3 2 3 2 5 2 2" xfId="30222" xr:uid="{00000000-0005-0000-0000-000019450000}"/>
    <cellStyle name="Normal 2 3 2 3 2 3 2 5 3" xfId="22076" xr:uid="{00000000-0005-0000-0000-00001A450000}"/>
    <cellStyle name="Normal 2 3 2 3 2 3 2 6" xfId="8627" xr:uid="{00000000-0005-0000-0000-00001B450000}"/>
    <cellStyle name="Normal 2 3 2 3 2 3 2 6 2" xfId="24923" xr:uid="{00000000-0005-0000-0000-00001C450000}"/>
    <cellStyle name="Normal 2 3 2 3 2 3 2 7" xfId="16777" xr:uid="{00000000-0005-0000-0000-00001D450000}"/>
    <cellStyle name="Normal 2 3 2 3 2 3 3" xfId="842" xr:uid="{00000000-0005-0000-0000-00001E450000}"/>
    <cellStyle name="Normal 2 3 2 3 2 3 3 2" xfId="2252" xr:uid="{00000000-0005-0000-0000-00001F450000}"/>
    <cellStyle name="Normal 2 3 2 3 2 3 3 2 2" xfId="4783" xr:uid="{00000000-0005-0000-0000-000020450000}"/>
    <cellStyle name="Normal 2 3 2 3 2 3 3 2 2 2" xfId="12929" xr:uid="{00000000-0005-0000-0000-000021450000}"/>
    <cellStyle name="Normal 2 3 2 3 2 3 3 2 2 2 2" xfId="29225" xr:uid="{00000000-0005-0000-0000-000022450000}"/>
    <cellStyle name="Normal 2 3 2 3 2 3 3 2 2 3" xfId="21079" xr:uid="{00000000-0005-0000-0000-000023450000}"/>
    <cellStyle name="Normal 2 3 2 3 2 3 3 2 3" xfId="7551" xr:uid="{00000000-0005-0000-0000-000024450000}"/>
    <cellStyle name="Normal 2 3 2 3 2 3 3 2 3 2" xfId="15697" xr:uid="{00000000-0005-0000-0000-000025450000}"/>
    <cellStyle name="Normal 2 3 2 3 2 3 3 2 3 2 2" xfId="31993" xr:uid="{00000000-0005-0000-0000-000026450000}"/>
    <cellStyle name="Normal 2 3 2 3 2 3 3 2 3 3" xfId="23847" xr:uid="{00000000-0005-0000-0000-000027450000}"/>
    <cellStyle name="Normal 2 3 2 3 2 3 3 2 4" xfId="10398" xr:uid="{00000000-0005-0000-0000-000028450000}"/>
    <cellStyle name="Normal 2 3 2 3 2 3 3 2 4 2" xfId="26694" xr:uid="{00000000-0005-0000-0000-000029450000}"/>
    <cellStyle name="Normal 2 3 2 3 2 3 3 2 5" xfId="18548" xr:uid="{00000000-0005-0000-0000-00002A450000}"/>
    <cellStyle name="Normal 2 3 2 3 2 3 3 3" xfId="3565" xr:uid="{00000000-0005-0000-0000-00002B450000}"/>
    <cellStyle name="Normal 2 3 2 3 2 3 3 3 2" xfId="11711" xr:uid="{00000000-0005-0000-0000-00002C450000}"/>
    <cellStyle name="Normal 2 3 2 3 2 3 3 3 2 2" xfId="28007" xr:uid="{00000000-0005-0000-0000-00002D450000}"/>
    <cellStyle name="Normal 2 3 2 3 2 3 3 3 3" xfId="19861" xr:uid="{00000000-0005-0000-0000-00002E450000}"/>
    <cellStyle name="Normal 2 3 2 3 2 3 3 4" xfId="6141" xr:uid="{00000000-0005-0000-0000-00002F450000}"/>
    <cellStyle name="Normal 2 3 2 3 2 3 3 4 2" xfId="14287" xr:uid="{00000000-0005-0000-0000-000030450000}"/>
    <cellStyle name="Normal 2 3 2 3 2 3 3 4 2 2" xfId="30583" xr:uid="{00000000-0005-0000-0000-000031450000}"/>
    <cellStyle name="Normal 2 3 2 3 2 3 3 4 3" xfId="22437" xr:uid="{00000000-0005-0000-0000-000032450000}"/>
    <cellStyle name="Normal 2 3 2 3 2 3 3 5" xfId="8988" xr:uid="{00000000-0005-0000-0000-000033450000}"/>
    <cellStyle name="Normal 2 3 2 3 2 3 3 5 2" xfId="25284" xr:uid="{00000000-0005-0000-0000-000034450000}"/>
    <cellStyle name="Normal 2 3 2 3 2 3 3 6" xfId="17138" xr:uid="{00000000-0005-0000-0000-000035450000}"/>
    <cellStyle name="Normal 2 3 2 3 2 3 4" xfId="1547" xr:uid="{00000000-0005-0000-0000-000036450000}"/>
    <cellStyle name="Normal 2 3 2 3 2 3 4 2" xfId="4174" xr:uid="{00000000-0005-0000-0000-000037450000}"/>
    <cellStyle name="Normal 2 3 2 3 2 3 4 2 2" xfId="12320" xr:uid="{00000000-0005-0000-0000-000038450000}"/>
    <cellStyle name="Normal 2 3 2 3 2 3 4 2 2 2" xfId="28616" xr:uid="{00000000-0005-0000-0000-000039450000}"/>
    <cellStyle name="Normal 2 3 2 3 2 3 4 2 3" xfId="20470" xr:uid="{00000000-0005-0000-0000-00003A450000}"/>
    <cellStyle name="Normal 2 3 2 3 2 3 4 3" xfId="6846" xr:uid="{00000000-0005-0000-0000-00003B450000}"/>
    <cellStyle name="Normal 2 3 2 3 2 3 4 3 2" xfId="14992" xr:uid="{00000000-0005-0000-0000-00003C450000}"/>
    <cellStyle name="Normal 2 3 2 3 2 3 4 3 2 2" xfId="31288" xr:uid="{00000000-0005-0000-0000-00003D450000}"/>
    <cellStyle name="Normal 2 3 2 3 2 3 4 3 3" xfId="23142" xr:uid="{00000000-0005-0000-0000-00003E450000}"/>
    <cellStyle name="Normal 2 3 2 3 2 3 4 4" xfId="9693" xr:uid="{00000000-0005-0000-0000-00003F450000}"/>
    <cellStyle name="Normal 2 3 2 3 2 3 4 4 2" xfId="25989" xr:uid="{00000000-0005-0000-0000-000040450000}"/>
    <cellStyle name="Normal 2 3 2 3 2 3 4 5" xfId="17843" xr:uid="{00000000-0005-0000-0000-000041450000}"/>
    <cellStyle name="Normal 2 3 2 3 2 3 5" xfId="2956" xr:uid="{00000000-0005-0000-0000-000042450000}"/>
    <cellStyle name="Normal 2 3 2 3 2 3 5 2" xfId="11102" xr:uid="{00000000-0005-0000-0000-000043450000}"/>
    <cellStyle name="Normal 2 3 2 3 2 3 5 2 2" xfId="27398" xr:uid="{00000000-0005-0000-0000-000044450000}"/>
    <cellStyle name="Normal 2 3 2 3 2 3 5 3" xfId="19252" xr:uid="{00000000-0005-0000-0000-000045450000}"/>
    <cellStyle name="Normal 2 3 2 3 2 3 6" xfId="5436" xr:uid="{00000000-0005-0000-0000-000046450000}"/>
    <cellStyle name="Normal 2 3 2 3 2 3 6 2" xfId="13582" xr:uid="{00000000-0005-0000-0000-000047450000}"/>
    <cellStyle name="Normal 2 3 2 3 2 3 6 2 2" xfId="29878" xr:uid="{00000000-0005-0000-0000-000048450000}"/>
    <cellStyle name="Normal 2 3 2 3 2 3 6 3" xfId="21732" xr:uid="{00000000-0005-0000-0000-000049450000}"/>
    <cellStyle name="Normal 2 3 2 3 2 3 7" xfId="8283" xr:uid="{00000000-0005-0000-0000-00004A450000}"/>
    <cellStyle name="Normal 2 3 2 3 2 3 7 2" xfId="24579" xr:uid="{00000000-0005-0000-0000-00004B450000}"/>
    <cellStyle name="Normal 2 3 2 3 2 3 8" xfId="16433" xr:uid="{00000000-0005-0000-0000-00004C450000}"/>
    <cellStyle name="Normal 2 3 2 3 2 4" xfId="219" xr:uid="{00000000-0005-0000-0000-00004D450000}"/>
    <cellStyle name="Normal 2 3 2 3 2 4 2" xfId="563" xr:uid="{00000000-0005-0000-0000-00004E450000}"/>
    <cellStyle name="Normal 2 3 2 3 2 4 2 2" xfId="1269" xr:uid="{00000000-0005-0000-0000-00004F450000}"/>
    <cellStyle name="Normal 2 3 2 3 2 4 2 2 2" xfId="2679" xr:uid="{00000000-0005-0000-0000-000050450000}"/>
    <cellStyle name="Normal 2 3 2 3 2 4 2 2 2 2" xfId="5153" xr:uid="{00000000-0005-0000-0000-000051450000}"/>
    <cellStyle name="Normal 2 3 2 3 2 4 2 2 2 2 2" xfId="13299" xr:uid="{00000000-0005-0000-0000-000052450000}"/>
    <cellStyle name="Normal 2 3 2 3 2 4 2 2 2 2 2 2" xfId="29595" xr:uid="{00000000-0005-0000-0000-000053450000}"/>
    <cellStyle name="Normal 2 3 2 3 2 4 2 2 2 2 3" xfId="21449" xr:uid="{00000000-0005-0000-0000-000054450000}"/>
    <cellStyle name="Normal 2 3 2 3 2 4 2 2 2 3" xfId="7978" xr:uid="{00000000-0005-0000-0000-000055450000}"/>
    <cellStyle name="Normal 2 3 2 3 2 4 2 2 2 3 2" xfId="16124" xr:uid="{00000000-0005-0000-0000-000056450000}"/>
    <cellStyle name="Normal 2 3 2 3 2 4 2 2 2 3 2 2" xfId="32420" xr:uid="{00000000-0005-0000-0000-000057450000}"/>
    <cellStyle name="Normal 2 3 2 3 2 4 2 2 2 3 3" xfId="24274" xr:uid="{00000000-0005-0000-0000-000058450000}"/>
    <cellStyle name="Normal 2 3 2 3 2 4 2 2 2 4" xfId="10825" xr:uid="{00000000-0005-0000-0000-000059450000}"/>
    <cellStyle name="Normal 2 3 2 3 2 4 2 2 2 4 2" xfId="27121" xr:uid="{00000000-0005-0000-0000-00005A450000}"/>
    <cellStyle name="Normal 2 3 2 3 2 4 2 2 2 5" xfId="18975" xr:uid="{00000000-0005-0000-0000-00005B450000}"/>
    <cellStyle name="Normal 2 3 2 3 2 4 2 2 3" xfId="3935" xr:uid="{00000000-0005-0000-0000-00005C450000}"/>
    <cellStyle name="Normal 2 3 2 3 2 4 2 2 3 2" xfId="12081" xr:uid="{00000000-0005-0000-0000-00005D450000}"/>
    <cellStyle name="Normal 2 3 2 3 2 4 2 2 3 2 2" xfId="28377" xr:uid="{00000000-0005-0000-0000-00005E450000}"/>
    <cellStyle name="Normal 2 3 2 3 2 4 2 2 3 3" xfId="20231" xr:uid="{00000000-0005-0000-0000-00005F450000}"/>
    <cellStyle name="Normal 2 3 2 3 2 4 2 2 4" xfId="6568" xr:uid="{00000000-0005-0000-0000-000060450000}"/>
    <cellStyle name="Normal 2 3 2 3 2 4 2 2 4 2" xfId="14714" xr:uid="{00000000-0005-0000-0000-000061450000}"/>
    <cellStyle name="Normal 2 3 2 3 2 4 2 2 4 2 2" xfId="31010" xr:uid="{00000000-0005-0000-0000-000062450000}"/>
    <cellStyle name="Normal 2 3 2 3 2 4 2 2 4 3" xfId="22864" xr:uid="{00000000-0005-0000-0000-000063450000}"/>
    <cellStyle name="Normal 2 3 2 3 2 4 2 2 5" xfId="9415" xr:uid="{00000000-0005-0000-0000-000064450000}"/>
    <cellStyle name="Normal 2 3 2 3 2 4 2 2 5 2" xfId="25711" xr:uid="{00000000-0005-0000-0000-000065450000}"/>
    <cellStyle name="Normal 2 3 2 3 2 4 2 2 6" xfId="17565" xr:uid="{00000000-0005-0000-0000-000066450000}"/>
    <cellStyle name="Normal 2 3 2 3 2 4 2 3" xfId="1974" xr:uid="{00000000-0005-0000-0000-000067450000}"/>
    <cellStyle name="Normal 2 3 2 3 2 4 2 3 2" xfId="4544" xr:uid="{00000000-0005-0000-0000-000068450000}"/>
    <cellStyle name="Normal 2 3 2 3 2 4 2 3 2 2" xfId="12690" xr:uid="{00000000-0005-0000-0000-000069450000}"/>
    <cellStyle name="Normal 2 3 2 3 2 4 2 3 2 2 2" xfId="28986" xr:uid="{00000000-0005-0000-0000-00006A450000}"/>
    <cellStyle name="Normal 2 3 2 3 2 4 2 3 2 3" xfId="20840" xr:uid="{00000000-0005-0000-0000-00006B450000}"/>
    <cellStyle name="Normal 2 3 2 3 2 4 2 3 3" xfId="7273" xr:uid="{00000000-0005-0000-0000-00006C450000}"/>
    <cellStyle name="Normal 2 3 2 3 2 4 2 3 3 2" xfId="15419" xr:uid="{00000000-0005-0000-0000-00006D450000}"/>
    <cellStyle name="Normal 2 3 2 3 2 4 2 3 3 2 2" xfId="31715" xr:uid="{00000000-0005-0000-0000-00006E450000}"/>
    <cellStyle name="Normal 2 3 2 3 2 4 2 3 3 3" xfId="23569" xr:uid="{00000000-0005-0000-0000-00006F450000}"/>
    <cellStyle name="Normal 2 3 2 3 2 4 2 3 4" xfId="10120" xr:uid="{00000000-0005-0000-0000-000070450000}"/>
    <cellStyle name="Normal 2 3 2 3 2 4 2 3 4 2" xfId="26416" xr:uid="{00000000-0005-0000-0000-000071450000}"/>
    <cellStyle name="Normal 2 3 2 3 2 4 2 3 5" xfId="18270" xr:uid="{00000000-0005-0000-0000-000072450000}"/>
    <cellStyle name="Normal 2 3 2 3 2 4 2 4" xfId="3326" xr:uid="{00000000-0005-0000-0000-000073450000}"/>
    <cellStyle name="Normal 2 3 2 3 2 4 2 4 2" xfId="11472" xr:uid="{00000000-0005-0000-0000-000074450000}"/>
    <cellStyle name="Normal 2 3 2 3 2 4 2 4 2 2" xfId="27768" xr:uid="{00000000-0005-0000-0000-000075450000}"/>
    <cellStyle name="Normal 2 3 2 3 2 4 2 4 3" xfId="19622" xr:uid="{00000000-0005-0000-0000-000076450000}"/>
    <cellStyle name="Normal 2 3 2 3 2 4 2 5" xfId="5863" xr:uid="{00000000-0005-0000-0000-000077450000}"/>
    <cellStyle name="Normal 2 3 2 3 2 4 2 5 2" xfId="14009" xr:uid="{00000000-0005-0000-0000-000078450000}"/>
    <cellStyle name="Normal 2 3 2 3 2 4 2 5 2 2" xfId="30305" xr:uid="{00000000-0005-0000-0000-000079450000}"/>
    <cellStyle name="Normal 2 3 2 3 2 4 2 5 3" xfId="22159" xr:uid="{00000000-0005-0000-0000-00007A450000}"/>
    <cellStyle name="Normal 2 3 2 3 2 4 2 6" xfId="8710" xr:uid="{00000000-0005-0000-0000-00007B450000}"/>
    <cellStyle name="Normal 2 3 2 3 2 4 2 6 2" xfId="25006" xr:uid="{00000000-0005-0000-0000-00007C450000}"/>
    <cellStyle name="Normal 2 3 2 3 2 4 2 7" xfId="16860" xr:uid="{00000000-0005-0000-0000-00007D450000}"/>
    <cellStyle name="Normal 2 3 2 3 2 4 3" xfId="925" xr:uid="{00000000-0005-0000-0000-00007E450000}"/>
    <cellStyle name="Normal 2 3 2 3 2 4 3 2" xfId="2335" xr:uid="{00000000-0005-0000-0000-00007F450000}"/>
    <cellStyle name="Normal 2 3 2 3 2 4 3 2 2" xfId="4857" xr:uid="{00000000-0005-0000-0000-000080450000}"/>
    <cellStyle name="Normal 2 3 2 3 2 4 3 2 2 2" xfId="13003" xr:uid="{00000000-0005-0000-0000-000081450000}"/>
    <cellStyle name="Normal 2 3 2 3 2 4 3 2 2 2 2" xfId="29299" xr:uid="{00000000-0005-0000-0000-000082450000}"/>
    <cellStyle name="Normal 2 3 2 3 2 4 3 2 2 3" xfId="21153" xr:uid="{00000000-0005-0000-0000-000083450000}"/>
    <cellStyle name="Normal 2 3 2 3 2 4 3 2 3" xfId="7634" xr:uid="{00000000-0005-0000-0000-000084450000}"/>
    <cellStyle name="Normal 2 3 2 3 2 4 3 2 3 2" xfId="15780" xr:uid="{00000000-0005-0000-0000-000085450000}"/>
    <cellStyle name="Normal 2 3 2 3 2 4 3 2 3 2 2" xfId="32076" xr:uid="{00000000-0005-0000-0000-000086450000}"/>
    <cellStyle name="Normal 2 3 2 3 2 4 3 2 3 3" xfId="23930" xr:uid="{00000000-0005-0000-0000-000087450000}"/>
    <cellStyle name="Normal 2 3 2 3 2 4 3 2 4" xfId="10481" xr:uid="{00000000-0005-0000-0000-000088450000}"/>
    <cellStyle name="Normal 2 3 2 3 2 4 3 2 4 2" xfId="26777" xr:uid="{00000000-0005-0000-0000-000089450000}"/>
    <cellStyle name="Normal 2 3 2 3 2 4 3 2 5" xfId="18631" xr:uid="{00000000-0005-0000-0000-00008A450000}"/>
    <cellStyle name="Normal 2 3 2 3 2 4 3 3" xfId="3639" xr:uid="{00000000-0005-0000-0000-00008B450000}"/>
    <cellStyle name="Normal 2 3 2 3 2 4 3 3 2" xfId="11785" xr:uid="{00000000-0005-0000-0000-00008C450000}"/>
    <cellStyle name="Normal 2 3 2 3 2 4 3 3 2 2" xfId="28081" xr:uid="{00000000-0005-0000-0000-00008D450000}"/>
    <cellStyle name="Normal 2 3 2 3 2 4 3 3 3" xfId="19935" xr:uid="{00000000-0005-0000-0000-00008E450000}"/>
    <cellStyle name="Normal 2 3 2 3 2 4 3 4" xfId="6224" xr:uid="{00000000-0005-0000-0000-00008F450000}"/>
    <cellStyle name="Normal 2 3 2 3 2 4 3 4 2" xfId="14370" xr:uid="{00000000-0005-0000-0000-000090450000}"/>
    <cellStyle name="Normal 2 3 2 3 2 4 3 4 2 2" xfId="30666" xr:uid="{00000000-0005-0000-0000-000091450000}"/>
    <cellStyle name="Normal 2 3 2 3 2 4 3 4 3" xfId="22520" xr:uid="{00000000-0005-0000-0000-000092450000}"/>
    <cellStyle name="Normal 2 3 2 3 2 4 3 5" xfId="9071" xr:uid="{00000000-0005-0000-0000-000093450000}"/>
    <cellStyle name="Normal 2 3 2 3 2 4 3 5 2" xfId="25367" xr:uid="{00000000-0005-0000-0000-000094450000}"/>
    <cellStyle name="Normal 2 3 2 3 2 4 3 6" xfId="17221" xr:uid="{00000000-0005-0000-0000-000095450000}"/>
    <cellStyle name="Normal 2 3 2 3 2 4 4" xfId="1630" xr:uid="{00000000-0005-0000-0000-000096450000}"/>
    <cellStyle name="Normal 2 3 2 3 2 4 4 2" xfId="4248" xr:uid="{00000000-0005-0000-0000-000097450000}"/>
    <cellStyle name="Normal 2 3 2 3 2 4 4 2 2" xfId="12394" xr:uid="{00000000-0005-0000-0000-000098450000}"/>
    <cellStyle name="Normal 2 3 2 3 2 4 4 2 2 2" xfId="28690" xr:uid="{00000000-0005-0000-0000-000099450000}"/>
    <cellStyle name="Normal 2 3 2 3 2 4 4 2 3" xfId="20544" xr:uid="{00000000-0005-0000-0000-00009A450000}"/>
    <cellStyle name="Normal 2 3 2 3 2 4 4 3" xfId="6929" xr:uid="{00000000-0005-0000-0000-00009B450000}"/>
    <cellStyle name="Normal 2 3 2 3 2 4 4 3 2" xfId="15075" xr:uid="{00000000-0005-0000-0000-00009C450000}"/>
    <cellStyle name="Normal 2 3 2 3 2 4 4 3 2 2" xfId="31371" xr:uid="{00000000-0005-0000-0000-00009D450000}"/>
    <cellStyle name="Normal 2 3 2 3 2 4 4 3 3" xfId="23225" xr:uid="{00000000-0005-0000-0000-00009E450000}"/>
    <cellStyle name="Normal 2 3 2 3 2 4 4 4" xfId="9776" xr:uid="{00000000-0005-0000-0000-00009F450000}"/>
    <cellStyle name="Normal 2 3 2 3 2 4 4 4 2" xfId="26072" xr:uid="{00000000-0005-0000-0000-0000A0450000}"/>
    <cellStyle name="Normal 2 3 2 3 2 4 4 5" xfId="17926" xr:uid="{00000000-0005-0000-0000-0000A1450000}"/>
    <cellStyle name="Normal 2 3 2 3 2 4 5" xfId="3030" xr:uid="{00000000-0005-0000-0000-0000A2450000}"/>
    <cellStyle name="Normal 2 3 2 3 2 4 5 2" xfId="11176" xr:uid="{00000000-0005-0000-0000-0000A3450000}"/>
    <cellStyle name="Normal 2 3 2 3 2 4 5 2 2" xfId="27472" xr:uid="{00000000-0005-0000-0000-0000A4450000}"/>
    <cellStyle name="Normal 2 3 2 3 2 4 5 3" xfId="19326" xr:uid="{00000000-0005-0000-0000-0000A5450000}"/>
    <cellStyle name="Normal 2 3 2 3 2 4 6" xfId="5519" xr:uid="{00000000-0005-0000-0000-0000A6450000}"/>
    <cellStyle name="Normal 2 3 2 3 2 4 6 2" xfId="13665" xr:uid="{00000000-0005-0000-0000-0000A7450000}"/>
    <cellStyle name="Normal 2 3 2 3 2 4 6 2 2" xfId="29961" xr:uid="{00000000-0005-0000-0000-0000A8450000}"/>
    <cellStyle name="Normal 2 3 2 3 2 4 6 3" xfId="21815" xr:uid="{00000000-0005-0000-0000-0000A9450000}"/>
    <cellStyle name="Normal 2 3 2 3 2 4 7" xfId="8366" xr:uid="{00000000-0005-0000-0000-0000AA450000}"/>
    <cellStyle name="Normal 2 3 2 3 2 4 7 2" xfId="24662" xr:uid="{00000000-0005-0000-0000-0000AB450000}"/>
    <cellStyle name="Normal 2 3 2 3 2 4 8" xfId="16516" xr:uid="{00000000-0005-0000-0000-0000AC450000}"/>
    <cellStyle name="Normal 2 3 2 3 2 5" xfId="300" xr:uid="{00000000-0005-0000-0000-0000AD450000}"/>
    <cellStyle name="Normal 2 3 2 3 2 5 2" xfId="644" xr:uid="{00000000-0005-0000-0000-0000AE450000}"/>
    <cellStyle name="Normal 2 3 2 3 2 5 2 2" xfId="1350" xr:uid="{00000000-0005-0000-0000-0000AF450000}"/>
    <cellStyle name="Normal 2 3 2 3 2 5 2 2 2" xfId="2760" xr:uid="{00000000-0005-0000-0000-0000B0450000}"/>
    <cellStyle name="Normal 2 3 2 3 2 5 2 2 2 2" xfId="5227" xr:uid="{00000000-0005-0000-0000-0000B1450000}"/>
    <cellStyle name="Normal 2 3 2 3 2 5 2 2 2 2 2" xfId="13373" xr:uid="{00000000-0005-0000-0000-0000B2450000}"/>
    <cellStyle name="Normal 2 3 2 3 2 5 2 2 2 2 2 2" xfId="29669" xr:uid="{00000000-0005-0000-0000-0000B3450000}"/>
    <cellStyle name="Normal 2 3 2 3 2 5 2 2 2 2 3" xfId="21523" xr:uid="{00000000-0005-0000-0000-0000B4450000}"/>
    <cellStyle name="Normal 2 3 2 3 2 5 2 2 2 3" xfId="8059" xr:uid="{00000000-0005-0000-0000-0000B5450000}"/>
    <cellStyle name="Normal 2 3 2 3 2 5 2 2 2 3 2" xfId="16205" xr:uid="{00000000-0005-0000-0000-0000B6450000}"/>
    <cellStyle name="Normal 2 3 2 3 2 5 2 2 2 3 2 2" xfId="32501" xr:uid="{00000000-0005-0000-0000-0000B7450000}"/>
    <cellStyle name="Normal 2 3 2 3 2 5 2 2 2 3 3" xfId="24355" xr:uid="{00000000-0005-0000-0000-0000B8450000}"/>
    <cellStyle name="Normal 2 3 2 3 2 5 2 2 2 4" xfId="10906" xr:uid="{00000000-0005-0000-0000-0000B9450000}"/>
    <cellStyle name="Normal 2 3 2 3 2 5 2 2 2 4 2" xfId="27202" xr:uid="{00000000-0005-0000-0000-0000BA450000}"/>
    <cellStyle name="Normal 2 3 2 3 2 5 2 2 2 5" xfId="19056" xr:uid="{00000000-0005-0000-0000-0000BB450000}"/>
    <cellStyle name="Normal 2 3 2 3 2 5 2 2 3" xfId="4009" xr:uid="{00000000-0005-0000-0000-0000BC450000}"/>
    <cellStyle name="Normal 2 3 2 3 2 5 2 2 3 2" xfId="12155" xr:uid="{00000000-0005-0000-0000-0000BD450000}"/>
    <cellStyle name="Normal 2 3 2 3 2 5 2 2 3 2 2" xfId="28451" xr:uid="{00000000-0005-0000-0000-0000BE450000}"/>
    <cellStyle name="Normal 2 3 2 3 2 5 2 2 3 3" xfId="20305" xr:uid="{00000000-0005-0000-0000-0000BF450000}"/>
    <cellStyle name="Normal 2 3 2 3 2 5 2 2 4" xfId="6649" xr:uid="{00000000-0005-0000-0000-0000C0450000}"/>
    <cellStyle name="Normal 2 3 2 3 2 5 2 2 4 2" xfId="14795" xr:uid="{00000000-0005-0000-0000-0000C1450000}"/>
    <cellStyle name="Normal 2 3 2 3 2 5 2 2 4 2 2" xfId="31091" xr:uid="{00000000-0005-0000-0000-0000C2450000}"/>
    <cellStyle name="Normal 2 3 2 3 2 5 2 2 4 3" xfId="22945" xr:uid="{00000000-0005-0000-0000-0000C3450000}"/>
    <cellStyle name="Normal 2 3 2 3 2 5 2 2 5" xfId="9496" xr:uid="{00000000-0005-0000-0000-0000C4450000}"/>
    <cellStyle name="Normal 2 3 2 3 2 5 2 2 5 2" xfId="25792" xr:uid="{00000000-0005-0000-0000-0000C5450000}"/>
    <cellStyle name="Normal 2 3 2 3 2 5 2 2 6" xfId="17646" xr:uid="{00000000-0005-0000-0000-0000C6450000}"/>
    <cellStyle name="Normal 2 3 2 3 2 5 2 3" xfId="2055" xr:uid="{00000000-0005-0000-0000-0000C7450000}"/>
    <cellStyle name="Normal 2 3 2 3 2 5 2 3 2" xfId="4618" xr:uid="{00000000-0005-0000-0000-0000C8450000}"/>
    <cellStyle name="Normal 2 3 2 3 2 5 2 3 2 2" xfId="12764" xr:uid="{00000000-0005-0000-0000-0000C9450000}"/>
    <cellStyle name="Normal 2 3 2 3 2 5 2 3 2 2 2" xfId="29060" xr:uid="{00000000-0005-0000-0000-0000CA450000}"/>
    <cellStyle name="Normal 2 3 2 3 2 5 2 3 2 3" xfId="20914" xr:uid="{00000000-0005-0000-0000-0000CB450000}"/>
    <cellStyle name="Normal 2 3 2 3 2 5 2 3 3" xfId="7354" xr:uid="{00000000-0005-0000-0000-0000CC450000}"/>
    <cellStyle name="Normal 2 3 2 3 2 5 2 3 3 2" xfId="15500" xr:uid="{00000000-0005-0000-0000-0000CD450000}"/>
    <cellStyle name="Normal 2 3 2 3 2 5 2 3 3 2 2" xfId="31796" xr:uid="{00000000-0005-0000-0000-0000CE450000}"/>
    <cellStyle name="Normal 2 3 2 3 2 5 2 3 3 3" xfId="23650" xr:uid="{00000000-0005-0000-0000-0000CF450000}"/>
    <cellStyle name="Normal 2 3 2 3 2 5 2 3 4" xfId="10201" xr:uid="{00000000-0005-0000-0000-0000D0450000}"/>
    <cellStyle name="Normal 2 3 2 3 2 5 2 3 4 2" xfId="26497" xr:uid="{00000000-0005-0000-0000-0000D1450000}"/>
    <cellStyle name="Normal 2 3 2 3 2 5 2 3 5" xfId="18351" xr:uid="{00000000-0005-0000-0000-0000D2450000}"/>
    <cellStyle name="Normal 2 3 2 3 2 5 2 4" xfId="3400" xr:uid="{00000000-0005-0000-0000-0000D3450000}"/>
    <cellStyle name="Normal 2 3 2 3 2 5 2 4 2" xfId="11546" xr:uid="{00000000-0005-0000-0000-0000D4450000}"/>
    <cellStyle name="Normal 2 3 2 3 2 5 2 4 2 2" xfId="27842" xr:uid="{00000000-0005-0000-0000-0000D5450000}"/>
    <cellStyle name="Normal 2 3 2 3 2 5 2 4 3" xfId="19696" xr:uid="{00000000-0005-0000-0000-0000D6450000}"/>
    <cellStyle name="Normal 2 3 2 3 2 5 2 5" xfId="5944" xr:uid="{00000000-0005-0000-0000-0000D7450000}"/>
    <cellStyle name="Normal 2 3 2 3 2 5 2 5 2" xfId="14090" xr:uid="{00000000-0005-0000-0000-0000D8450000}"/>
    <cellStyle name="Normal 2 3 2 3 2 5 2 5 2 2" xfId="30386" xr:uid="{00000000-0005-0000-0000-0000D9450000}"/>
    <cellStyle name="Normal 2 3 2 3 2 5 2 5 3" xfId="22240" xr:uid="{00000000-0005-0000-0000-0000DA450000}"/>
    <cellStyle name="Normal 2 3 2 3 2 5 2 6" xfId="8791" xr:uid="{00000000-0005-0000-0000-0000DB450000}"/>
    <cellStyle name="Normal 2 3 2 3 2 5 2 6 2" xfId="25087" xr:uid="{00000000-0005-0000-0000-0000DC450000}"/>
    <cellStyle name="Normal 2 3 2 3 2 5 2 7" xfId="16941" xr:uid="{00000000-0005-0000-0000-0000DD450000}"/>
    <cellStyle name="Normal 2 3 2 3 2 5 3" xfId="1006" xr:uid="{00000000-0005-0000-0000-0000DE450000}"/>
    <cellStyle name="Normal 2 3 2 3 2 5 3 2" xfId="2416" xr:uid="{00000000-0005-0000-0000-0000DF450000}"/>
    <cellStyle name="Normal 2 3 2 3 2 5 3 2 2" xfId="4931" xr:uid="{00000000-0005-0000-0000-0000E0450000}"/>
    <cellStyle name="Normal 2 3 2 3 2 5 3 2 2 2" xfId="13077" xr:uid="{00000000-0005-0000-0000-0000E1450000}"/>
    <cellStyle name="Normal 2 3 2 3 2 5 3 2 2 2 2" xfId="29373" xr:uid="{00000000-0005-0000-0000-0000E2450000}"/>
    <cellStyle name="Normal 2 3 2 3 2 5 3 2 2 3" xfId="21227" xr:uid="{00000000-0005-0000-0000-0000E3450000}"/>
    <cellStyle name="Normal 2 3 2 3 2 5 3 2 3" xfId="7715" xr:uid="{00000000-0005-0000-0000-0000E4450000}"/>
    <cellStyle name="Normal 2 3 2 3 2 5 3 2 3 2" xfId="15861" xr:uid="{00000000-0005-0000-0000-0000E5450000}"/>
    <cellStyle name="Normal 2 3 2 3 2 5 3 2 3 2 2" xfId="32157" xr:uid="{00000000-0005-0000-0000-0000E6450000}"/>
    <cellStyle name="Normal 2 3 2 3 2 5 3 2 3 3" xfId="24011" xr:uid="{00000000-0005-0000-0000-0000E7450000}"/>
    <cellStyle name="Normal 2 3 2 3 2 5 3 2 4" xfId="10562" xr:uid="{00000000-0005-0000-0000-0000E8450000}"/>
    <cellStyle name="Normal 2 3 2 3 2 5 3 2 4 2" xfId="26858" xr:uid="{00000000-0005-0000-0000-0000E9450000}"/>
    <cellStyle name="Normal 2 3 2 3 2 5 3 2 5" xfId="18712" xr:uid="{00000000-0005-0000-0000-0000EA450000}"/>
    <cellStyle name="Normal 2 3 2 3 2 5 3 3" xfId="3713" xr:uid="{00000000-0005-0000-0000-0000EB450000}"/>
    <cellStyle name="Normal 2 3 2 3 2 5 3 3 2" xfId="11859" xr:uid="{00000000-0005-0000-0000-0000EC450000}"/>
    <cellStyle name="Normal 2 3 2 3 2 5 3 3 2 2" xfId="28155" xr:uid="{00000000-0005-0000-0000-0000ED450000}"/>
    <cellStyle name="Normal 2 3 2 3 2 5 3 3 3" xfId="20009" xr:uid="{00000000-0005-0000-0000-0000EE450000}"/>
    <cellStyle name="Normal 2 3 2 3 2 5 3 4" xfId="6305" xr:uid="{00000000-0005-0000-0000-0000EF450000}"/>
    <cellStyle name="Normal 2 3 2 3 2 5 3 4 2" xfId="14451" xr:uid="{00000000-0005-0000-0000-0000F0450000}"/>
    <cellStyle name="Normal 2 3 2 3 2 5 3 4 2 2" xfId="30747" xr:uid="{00000000-0005-0000-0000-0000F1450000}"/>
    <cellStyle name="Normal 2 3 2 3 2 5 3 4 3" xfId="22601" xr:uid="{00000000-0005-0000-0000-0000F2450000}"/>
    <cellStyle name="Normal 2 3 2 3 2 5 3 5" xfId="9152" xr:uid="{00000000-0005-0000-0000-0000F3450000}"/>
    <cellStyle name="Normal 2 3 2 3 2 5 3 5 2" xfId="25448" xr:uid="{00000000-0005-0000-0000-0000F4450000}"/>
    <cellStyle name="Normal 2 3 2 3 2 5 3 6" xfId="17302" xr:uid="{00000000-0005-0000-0000-0000F5450000}"/>
    <cellStyle name="Normal 2 3 2 3 2 5 4" xfId="1711" xr:uid="{00000000-0005-0000-0000-0000F6450000}"/>
    <cellStyle name="Normal 2 3 2 3 2 5 4 2" xfId="4322" xr:uid="{00000000-0005-0000-0000-0000F7450000}"/>
    <cellStyle name="Normal 2 3 2 3 2 5 4 2 2" xfId="12468" xr:uid="{00000000-0005-0000-0000-0000F8450000}"/>
    <cellStyle name="Normal 2 3 2 3 2 5 4 2 2 2" xfId="28764" xr:uid="{00000000-0005-0000-0000-0000F9450000}"/>
    <cellStyle name="Normal 2 3 2 3 2 5 4 2 3" xfId="20618" xr:uid="{00000000-0005-0000-0000-0000FA450000}"/>
    <cellStyle name="Normal 2 3 2 3 2 5 4 3" xfId="7010" xr:uid="{00000000-0005-0000-0000-0000FB450000}"/>
    <cellStyle name="Normal 2 3 2 3 2 5 4 3 2" xfId="15156" xr:uid="{00000000-0005-0000-0000-0000FC450000}"/>
    <cellStyle name="Normal 2 3 2 3 2 5 4 3 2 2" xfId="31452" xr:uid="{00000000-0005-0000-0000-0000FD450000}"/>
    <cellStyle name="Normal 2 3 2 3 2 5 4 3 3" xfId="23306" xr:uid="{00000000-0005-0000-0000-0000FE450000}"/>
    <cellStyle name="Normal 2 3 2 3 2 5 4 4" xfId="9857" xr:uid="{00000000-0005-0000-0000-0000FF450000}"/>
    <cellStyle name="Normal 2 3 2 3 2 5 4 4 2" xfId="26153" xr:uid="{00000000-0005-0000-0000-000000460000}"/>
    <cellStyle name="Normal 2 3 2 3 2 5 4 5" xfId="18007" xr:uid="{00000000-0005-0000-0000-000001460000}"/>
    <cellStyle name="Normal 2 3 2 3 2 5 5" xfId="3104" xr:uid="{00000000-0005-0000-0000-000002460000}"/>
    <cellStyle name="Normal 2 3 2 3 2 5 5 2" xfId="11250" xr:uid="{00000000-0005-0000-0000-000003460000}"/>
    <cellStyle name="Normal 2 3 2 3 2 5 5 2 2" xfId="27546" xr:uid="{00000000-0005-0000-0000-000004460000}"/>
    <cellStyle name="Normal 2 3 2 3 2 5 5 3" xfId="19400" xr:uid="{00000000-0005-0000-0000-000005460000}"/>
    <cellStyle name="Normal 2 3 2 3 2 5 6" xfId="5600" xr:uid="{00000000-0005-0000-0000-000006460000}"/>
    <cellStyle name="Normal 2 3 2 3 2 5 6 2" xfId="13746" xr:uid="{00000000-0005-0000-0000-000007460000}"/>
    <cellStyle name="Normal 2 3 2 3 2 5 6 2 2" xfId="30042" xr:uid="{00000000-0005-0000-0000-000008460000}"/>
    <cellStyle name="Normal 2 3 2 3 2 5 6 3" xfId="21896" xr:uid="{00000000-0005-0000-0000-000009460000}"/>
    <cellStyle name="Normal 2 3 2 3 2 5 7" xfId="8447" xr:uid="{00000000-0005-0000-0000-00000A460000}"/>
    <cellStyle name="Normal 2 3 2 3 2 5 7 2" xfId="24743" xr:uid="{00000000-0005-0000-0000-00000B460000}"/>
    <cellStyle name="Normal 2 3 2 3 2 5 8" xfId="16597" xr:uid="{00000000-0005-0000-0000-00000C460000}"/>
    <cellStyle name="Normal 2 3 2 3 2 6" xfId="390" xr:uid="{00000000-0005-0000-0000-00000D460000}"/>
    <cellStyle name="Normal 2 3 2 3 2 6 2" xfId="1096" xr:uid="{00000000-0005-0000-0000-00000E460000}"/>
    <cellStyle name="Normal 2 3 2 3 2 6 2 2" xfId="2506" xr:uid="{00000000-0005-0000-0000-00000F460000}"/>
    <cellStyle name="Normal 2 3 2 3 2 6 2 2 2" xfId="5005" xr:uid="{00000000-0005-0000-0000-000010460000}"/>
    <cellStyle name="Normal 2 3 2 3 2 6 2 2 2 2" xfId="13151" xr:uid="{00000000-0005-0000-0000-000011460000}"/>
    <cellStyle name="Normal 2 3 2 3 2 6 2 2 2 2 2" xfId="29447" xr:uid="{00000000-0005-0000-0000-000012460000}"/>
    <cellStyle name="Normal 2 3 2 3 2 6 2 2 2 3" xfId="21301" xr:uid="{00000000-0005-0000-0000-000013460000}"/>
    <cellStyle name="Normal 2 3 2 3 2 6 2 2 3" xfId="7805" xr:uid="{00000000-0005-0000-0000-000014460000}"/>
    <cellStyle name="Normal 2 3 2 3 2 6 2 2 3 2" xfId="15951" xr:uid="{00000000-0005-0000-0000-000015460000}"/>
    <cellStyle name="Normal 2 3 2 3 2 6 2 2 3 2 2" xfId="32247" xr:uid="{00000000-0005-0000-0000-000016460000}"/>
    <cellStyle name="Normal 2 3 2 3 2 6 2 2 3 3" xfId="24101" xr:uid="{00000000-0005-0000-0000-000017460000}"/>
    <cellStyle name="Normal 2 3 2 3 2 6 2 2 4" xfId="10652" xr:uid="{00000000-0005-0000-0000-000018460000}"/>
    <cellStyle name="Normal 2 3 2 3 2 6 2 2 4 2" xfId="26948" xr:uid="{00000000-0005-0000-0000-000019460000}"/>
    <cellStyle name="Normal 2 3 2 3 2 6 2 2 5" xfId="18802" xr:uid="{00000000-0005-0000-0000-00001A460000}"/>
    <cellStyle name="Normal 2 3 2 3 2 6 2 3" xfId="3787" xr:uid="{00000000-0005-0000-0000-00001B460000}"/>
    <cellStyle name="Normal 2 3 2 3 2 6 2 3 2" xfId="11933" xr:uid="{00000000-0005-0000-0000-00001C460000}"/>
    <cellStyle name="Normal 2 3 2 3 2 6 2 3 2 2" xfId="28229" xr:uid="{00000000-0005-0000-0000-00001D460000}"/>
    <cellStyle name="Normal 2 3 2 3 2 6 2 3 3" xfId="20083" xr:uid="{00000000-0005-0000-0000-00001E460000}"/>
    <cellStyle name="Normal 2 3 2 3 2 6 2 4" xfId="6395" xr:uid="{00000000-0005-0000-0000-00001F460000}"/>
    <cellStyle name="Normal 2 3 2 3 2 6 2 4 2" xfId="14541" xr:uid="{00000000-0005-0000-0000-000020460000}"/>
    <cellStyle name="Normal 2 3 2 3 2 6 2 4 2 2" xfId="30837" xr:uid="{00000000-0005-0000-0000-000021460000}"/>
    <cellStyle name="Normal 2 3 2 3 2 6 2 4 3" xfId="22691" xr:uid="{00000000-0005-0000-0000-000022460000}"/>
    <cellStyle name="Normal 2 3 2 3 2 6 2 5" xfId="9242" xr:uid="{00000000-0005-0000-0000-000023460000}"/>
    <cellStyle name="Normal 2 3 2 3 2 6 2 5 2" xfId="25538" xr:uid="{00000000-0005-0000-0000-000024460000}"/>
    <cellStyle name="Normal 2 3 2 3 2 6 2 6" xfId="17392" xr:uid="{00000000-0005-0000-0000-000025460000}"/>
    <cellStyle name="Normal 2 3 2 3 2 6 3" xfId="1801" xr:uid="{00000000-0005-0000-0000-000026460000}"/>
    <cellStyle name="Normal 2 3 2 3 2 6 3 2" xfId="4396" xr:uid="{00000000-0005-0000-0000-000027460000}"/>
    <cellStyle name="Normal 2 3 2 3 2 6 3 2 2" xfId="12542" xr:uid="{00000000-0005-0000-0000-000028460000}"/>
    <cellStyle name="Normal 2 3 2 3 2 6 3 2 2 2" xfId="28838" xr:uid="{00000000-0005-0000-0000-000029460000}"/>
    <cellStyle name="Normal 2 3 2 3 2 6 3 2 3" xfId="20692" xr:uid="{00000000-0005-0000-0000-00002A460000}"/>
    <cellStyle name="Normal 2 3 2 3 2 6 3 3" xfId="7100" xr:uid="{00000000-0005-0000-0000-00002B460000}"/>
    <cellStyle name="Normal 2 3 2 3 2 6 3 3 2" xfId="15246" xr:uid="{00000000-0005-0000-0000-00002C460000}"/>
    <cellStyle name="Normal 2 3 2 3 2 6 3 3 2 2" xfId="31542" xr:uid="{00000000-0005-0000-0000-00002D460000}"/>
    <cellStyle name="Normal 2 3 2 3 2 6 3 3 3" xfId="23396" xr:uid="{00000000-0005-0000-0000-00002E460000}"/>
    <cellStyle name="Normal 2 3 2 3 2 6 3 4" xfId="9947" xr:uid="{00000000-0005-0000-0000-00002F460000}"/>
    <cellStyle name="Normal 2 3 2 3 2 6 3 4 2" xfId="26243" xr:uid="{00000000-0005-0000-0000-000030460000}"/>
    <cellStyle name="Normal 2 3 2 3 2 6 3 5" xfId="18097" xr:uid="{00000000-0005-0000-0000-000031460000}"/>
    <cellStyle name="Normal 2 3 2 3 2 6 4" xfId="3178" xr:uid="{00000000-0005-0000-0000-000032460000}"/>
    <cellStyle name="Normal 2 3 2 3 2 6 4 2" xfId="11324" xr:uid="{00000000-0005-0000-0000-000033460000}"/>
    <cellStyle name="Normal 2 3 2 3 2 6 4 2 2" xfId="27620" xr:uid="{00000000-0005-0000-0000-000034460000}"/>
    <cellStyle name="Normal 2 3 2 3 2 6 4 3" xfId="19474" xr:uid="{00000000-0005-0000-0000-000035460000}"/>
    <cellStyle name="Normal 2 3 2 3 2 6 5" xfId="5690" xr:uid="{00000000-0005-0000-0000-000036460000}"/>
    <cellStyle name="Normal 2 3 2 3 2 6 5 2" xfId="13836" xr:uid="{00000000-0005-0000-0000-000037460000}"/>
    <cellStyle name="Normal 2 3 2 3 2 6 5 2 2" xfId="30132" xr:uid="{00000000-0005-0000-0000-000038460000}"/>
    <cellStyle name="Normal 2 3 2 3 2 6 5 3" xfId="21986" xr:uid="{00000000-0005-0000-0000-000039460000}"/>
    <cellStyle name="Normal 2 3 2 3 2 6 6" xfId="8537" xr:uid="{00000000-0005-0000-0000-00003A460000}"/>
    <cellStyle name="Normal 2 3 2 3 2 6 6 2" xfId="24833" xr:uid="{00000000-0005-0000-0000-00003B460000}"/>
    <cellStyle name="Normal 2 3 2 3 2 6 7" xfId="16687" xr:uid="{00000000-0005-0000-0000-00003C460000}"/>
    <cellStyle name="Normal 2 3 2 3 2 7" xfId="752" xr:uid="{00000000-0005-0000-0000-00003D460000}"/>
    <cellStyle name="Normal 2 3 2 3 2 7 2" xfId="2162" xr:uid="{00000000-0005-0000-0000-00003E460000}"/>
    <cellStyle name="Normal 2 3 2 3 2 7 2 2" xfId="4709" xr:uid="{00000000-0005-0000-0000-00003F460000}"/>
    <cellStyle name="Normal 2 3 2 3 2 7 2 2 2" xfId="12855" xr:uid="{00000000-0005-0000-0000-000040460000}"/>
    <cellStyle name="Normal 2 3 2 3 2 7 2 2 2 2" xfId="29151" xr:uid="{00000000-0005-0000-0000-000041460000}"/>
    <cellStyle name="Normal 2 3 2 3 2 7 2 2 3" xfId="21005" xr:uid="{00000000-0005-0000-0000-000042460000}"/>
    <cellStyle name="Normal 2 3 2 3 2 7 2 3" xfId="7461" xr:uid="{00000000-0005-0000-0000-000043460000}"/>
    <cellStyle name="Normal 2 3 2 3 2 7 2 3 2" xfId="15607" xr:uid="{00000000-0005-0000-0000-000044460000}"/>
    <cellStyle name="Normal 2 3 2 3 2 7 2 3 2 2" xfId="31903" xr:uid="{00000000-0005-0000-0000-000045460000}"/>
    <cellStyle name="Normal 2 3 2 3 2 7 2 3 3" xfId="23757" xr:uid="{00000000-0005-0000-0000-000046460000}"/>
    <cellStyle name="Normal 2 3 2 3 2 7 2 4" xfId="10308" xr:uid="{00000000-0005-0000-0000-000047460000}"/>
    <cellStyle name="Normal 2 3 2 3 2 7 2 4 2" xfId="26604" xr:uid="{00000000-0005-0000-0000-000048460000}"/>
    <cellStyle name="Normal 2 3 2 3 2 7 2 5" xfId="18458" xr:uid="{00000000-0005-0000-0000-000049460000}"/>
    <cellStyle name="Normal 2 3 2 3 2 7 3" xfId="3491" xr:uid="{00000000-0005-0000-0000-00004A460000}"/>
    <cellStyle name="Normal 2 3 2 3 2 7 3 2" xfId="11637" xr:uid="{00000000-0005-0000-0000-00004B460000}"/>
    <cellStyle name="Normal 2 3 2 3 2 7 3 2 2" xfId="27933" xr:uid="{00000000-0005-0000-0000-00004C460000}"/>
    <cellStyle name="Normal 2 3 2 3 2 7 3 3" xfId="19787" xr:uid="{00000000-0005-0000-0000-00004D460000}"/>
    <cellStyle name="Normal 2 3 2 3 2 7 4" xfId="6051" xr:uid="{00000000-0005-0000-0000-00004E460000}"/>
    <cellStyle name="Normal 2 3 2 3 2 7 4 2" xfId="14197" xr:uid="{00000000-0005-0000-0000-00004F460000}"/>
    <cellStyle name="Normal 2 3 2 3 2 7 4 2 2" xfId="30493" xr:uid="{00000000-0005-0000-0000-000050460000}"/>
    <cellStyle name="Normal 2 3 2 3 2 7 4 3" xfId="22347" xr:uid="{00000000-0005-0000-0000-000051460000}"/>
    <cellStyle name="Normal 2 3 2 3 2 7 5" xfId="8898" xr:uid="{00000000-0005-0000-0000-000052460000}"/>
    <cellStyle name="Normal 2 3 2 3 2 7 5 2" xfId="25194" xr:uid="{00000000-0005-0000-0000-000053460000}"/>
    <cellStyle name="Normal 2 3 2 3 2 7 6" xfId="17048" xr:uid="{00000000-0005-0000-0000-000054460000}"/>
    <cellStyle name="Normal 2 3 2 3 2 8" xfId="1457" xr:uid="{00000000-0005-0000-0000-000055460000}"/>
    <cellStyle name="Normal 2 3 2 3 2 8 2" xfId="4100" xr:uid="{00000000-0005-0000-0000-000056460000}"/>
    <cellStyle name="Normal 2 3 2 3 2 8 2 2" xfId="12246" xr:uid="{00000000-0005-0000-0000-000057460000}"/>
    <cellStyle name="Normal 2 3 2 3 2 8 2 2 2" xfId="28542" xr:uid="{00000000-0005-0000-0000-000058460000}"/>
    <cellStyle name="Normal 2 3 2 3 2 8 2 3" xfId="20396" xr:uid="{00000000-0005-0000-0000-000059460000}"/>
    <cellStyle name="Normal 2 3 2 3 2 8 3" xfId="6756" xr:uid="{00000000-0005-0000-0000-00005A460000}"/>
    <cellStyle name="Normal 2 3 2 3 2 8 3 2" xfId="14902" xr:uid="{00000000-0005-0000-0000-00005B460000}"/>
    <cellStyle name="Normal 2 3 2 3 2 8 3 2 2" xfId="31198" xr:uid="{00000000-0005-0000-0000-00005C460000}"/>
    <cellStyle name="Normal 2 3 2 3 2 8 3 3" xfId="23052" xr:uid="{00000000-0005-0000-0000-00005D460000}"/>
    <cellStyle name="Normal 2 3 2 3 2 8 4" xfId="9603" xr:uid="{00000000-0005-0000-0000-00005E460000}"/>
    <cellStyle name="Normal 2 3 2 3 2 8 4 2" xfId="25899" xr:uid="{00000000-0005-0000-0000-00005F460000}"/>
    <cellStyle name="Normal 2 3 2 3 2 8 5" xfId="17753" xr:uid="{00000000-0005-0000-0000-000060460000}"/>
    <cellStyle name="Normal 2 3 2 3 2 9" xfId="2882" xr:uid="{00000000-0005-0000-0000-000061460000}"/>
    <cellStyle name="Normal 2 3 2 3 2 9 2" xfId="11028" xr:uid="{00000000-0005-0000-0000-000062460000}"/>
    <cellStyle name="Normal 2 3 2 3 2 9 2 2" xfId="27324" xr:uid="{00000000-0005-0000-0000-000063460000}"/>
    <cellStyle name="Normal 2 3 2 3 2 9 3" xfId="19178" xr:uid="{00000000-0005-0000-0000-000064460000}"/>
    <cellStyle name="Normal 2 3 2 3 3" xfId="68" xr:uid="{00000000-0005-0000-0000-000065460000}"/>
    <cellStyle name="Normal 2 3 2 3 3 10" xfId="8215" xr:uid="{00000000-0005-0000-0000-000066460000}"/>
    <cellStyle name="Normal 2 3 2 3 3 10 2" xfId="24511" xr:uid="{00000000-0005-0000-0000-000067460000}"/>
    <cellStyle name="Normal 2 3 2 3 3 11" xfId="16365" xr:uid="{00000000-0005-0000-0000-000068460000}"/>
    <cellStyle name="Normal 2 3 2 3 3 2" xfId="158" xr:uid="{00000000-0005-0000-0000-000069460000}"/>
    <cellStyle name="Normal 2 3 2 3 3 2 2" xfId="502" xr:uid="{00000000-0005-0000-0000-00006A460000}"/>
    <cellStyle name="Normal 2 3 2 3 3 2 2 2" xfId="1208" xr:uid="{00000000-0005-0000-0000-00006B460000}"/>
    <cellStyle name="Normal 2 3 2 3 3 2 2 2 2" xfId="2618" xr:uid="{00000000-0005-0000-0000-00006C460000}"/>
    <cellStyle name="Normal 2 3 2 3 3 2 2 2 2 2" xfId="5097" xr:uid="{00000000-0005-0000-0000-00006D460000}"/>
    <cellStyle name="Normal 2 3 2 3 3 2 2 2 2 2 2" xfId="13243" xr:uid="{00000000-0005-0000-0000-00006E460000}"/>
    <cellStyle name="Normal 2 3 2 3 3 2 2 2 2 2 2 2" xfId="29539" xr:uid="{00000000-0005-0000-0000-00006F460000}"/>
    <cellStyle name="Normal 2 3 2 3 3 2 2 2 2 2 3" xfId="21393" xr:uid="{00000000-0005-0000-0000-000070460000}"/>
    <cellStyle name="Normal 2 3 2 3 3 2 2 2 2 3" xfId="7917" xr:uid="{00000000-0005-0000-0000-000071460000}"/>
    <cellStyle name="Normal 2 3 2 3 3 2 2 2 2 3 2" xfId="16063" xr:uid="{00000000-0005-0000-0000-000072460000}"/>
    <cellStyle name="Normal 2 3 2 3 3 2 2 2 2 3 2 2" xfId="32359" xr:uid="{00000000-0005-0000-0000-000073460000}"/>
    <cellStyle name="Normal 2 3 2 3 3 2 2 2 2 3 3" xfId="24213" xr:uid="{00000000-0005-0000-0000-000074460000}"/>
    <cellStyle name="Normal 2 3 2 3 3 2 2 2 2 4" xfId="10764" xr:uid="{00000000-0005-0000-0000-000075460000}"/>
    <cellStyle name="Normal 2 3 2 3 3 2 2 2 2 4 2" xfId="27060" xr:uid="{00000000-0005-0000-0000-000076460000}"/>
    <cellStyle name="Normal 2 3 2 3 3 2 2 2 2 5" xfId="18914" xr:uid="{00000000-0005-0000-0000-000077460000}"/>
    <cellStyle name="Normal 2 3 2 3 3 2 2 2 3" xfId="3879" xr:uid="{00000000-0005-0000-0000-000078460000}"/>
    <cellStyle name="Normal 2 3 2 3 3 2 2 2 3 2" xfId="12025" xr:uid="{00000000-0005-0000-0000-000079460000}"/>
    <cellStyle name="Normal 2 3 2 3 3 2 2 2 3 2 2" xfId="28321" xr:uid="{00000000-0005-0000-0000-00007A460000}"/>
    <cellStyle name="Normal 2 3 2 3 3 2 2 2 3 3" xfId="20175" xr:uid="{00000000-0005-0000-0000-00007B460000}"/>
    <cellStyle name="Normal 2 3 2 3 3 2 2 2 4" xfId="6507" xr:uid="{00000000-0005-0000-0000-00007C460000}"/>
    <cellStyle name="Normal 2 3 2 3 3 2 2 2 4 2" xfId="14653" xr:uid="{00000000-0005-0000-0000-00007D460000}"/>
    <cellStyle name="Normal 2 3 2 3 3 2 2 2 4 2 2" xfId="30949" xr:uid="{00000000-0005-0000-0000-00007E460000}"/>
    <cellStyle name="Normal 2 3 2 3 3 2 2 2 4 3" xfId="22803" xr:uid="{00000000-0005-0000-0000-00007F460000}"/>
    <cellStyle name="Normal 2 3 2 3 3 2 2 2 5" xfId="9354" xr:uid="{00000000-0005-0000-0000-000080460000}"/>
    <cellStyle name="Normal 2 3 2 3 3 2 2 2 5 2" xfId="25650" xr:uid="{00000000-0005-0000-0000-000081460000}"/>
    <cellStyle name="Normal 2 3 2 3 3 2 2 2 6" xfId="17504" xr:uid="{00000000-0005-0000-0000-000082460000}"/>
    <cellStyle name="Normal 2 3 2 3 3 2 2 3" xfId="1913" xr:uid="{00000000-0005-0000-0000-000083460000}"/>
    <cellStyle name="Normal 2 3 2 3 3 2 2 3 2" xfId="4488" xr:uid="{00000000-0005-0000-0000-000084460000}"/>
    <cellStyle name="Normal 2 3 2 3 3 2 2 3 2 2" xfId="12634" xr:uid="{00000000-0005-0000-0000-000085460000}"/>
    <cellStyle name="Normal 2 3 2 3 3 2 2 3 2 2 2" xfId="28930" xr:uid="{00000000-0005-0000-0000-000086460000}"/>
    <cellStyle name="Normal 2 3 2 3 3 2 2 3 2 3" xfId="20784" xr:uid="{00000000-0005-0000-0000-000087460000}"/>
    <cellStyle name="Normal 2 3 2 3 3 2 2 3 3" xfId="7212" xr:uid="{00000000-0005-0000-0000-000088460000}"/>
    <cellStyle name="Normal 2 3 2 3 3 2 2 3 3 2" xfId="15358" xr:uid="{00000000-0005-0000-0000-000089460000}"/>
    <cellStyle name="Normal 2 3 2 3 3 2 2 3 3 2 2" xfId="31654" xr:uid="{00000000-0005-0000-0000-00008A460000}"/>
    <cellStyle name="Normal 2 3 2 3 3 2 2 3 3 3" xfId="23508" xr:uid="{00000000-0005-0000-0000-00008B460000}"/>
    <cellStyle name="Normal 2 3 2 3 3 2 2 3 4" xfId="10059" xr:uid="{00000000-0005-0000-0000-00008C460000}"/>
    <cellStyle name="Normal 2 3 2 3 3 2 2 3 4 2" xfId="26355" xr:uid="{00000000-0005-0000-0000-00008D460000}"/>
    <cellStyle name="Normal 2 3 2 3 3 2 2 3 5" xfId="18209" xr:uid="{00000000-0005-0000-0000-00008E460000}"/>
    <cellStyle name="Normal 2 3 2 3 3 2 2 4" xfId="3270" xr:uid="{00000000-0005-0000-0000-00008F460000}"/>
    <cellStyle name="Normal 2 3 2 3 3 2 2 4 2" xfId="11416" xr:uid="{00000000-0005-0000-0000-000090460000}"/>
    <cellStyle name="Normal 2 3 2 3 3 2 2 4 2 2" xfId="27712" xr:uid="{00000000-0005-0000-0000-000091460000}"/>
    <cellStyle name="Normal 2 3 2 3 3 2 2 4 3" xfId="19566" xr:uid="{00000000-0005-0000-0000-000092460000}"/>
    <cellStyle name="Normal 2 3 2 3 3 2 2 5" xfId="5802" xr:uid="{00000000-0005-0000-0000-000093460000}"/>
    <cellStyle name="Normal 2 3 2 3 3 2 2 5 2" xfId="13948" xr:uid="{00000000-0005-0000-0000-000094460000}"/>
    <cellStyle name="Normal 2 3 2 3 3 2 2 5 2 2" xfId="30244" xr:uid="{00000000-0005-0000-0000-000095460000}"/>
    <cellStyle name="Normal 2 3 2 3 3 2 2 5 3" xfId="22098" xr:uid="{00000000-0005-0000-0000-000096460000}"/>
    <cellStyle name="Normal 2 3 2 3 3 2 2 6" xfId="8649" xr:uid="{00000000-0005-0000-0000-000097460000}"/>
    <cellStyle name="Normal 2 3 2 3 3 2 2 6 2" xfId="24945" xr:uid="{00000000-0005-0000-0000-000098460000}"/>
    <cellStyle name="Normal 2 3 2 3 3 2 2 7" xfId="16799" xr:uid="{00000000-0005-0000-0000-000099460000}"/>
    <cellStyle name="Normal 2 3 2 3 3 2 3" xfId="864" xr:uid="{00000000-0005-0000-0000-00009A460000}"/>
    <cellStyle name="Normal 2 3 2 3 3 2 3 2" xfId="2274" xr:uid="{00000000-0005-0000-0000-00009B460000}"/>
    <cellStyle name="Normal 2 3 2 3 3 2 3 2 2" xfId="4801" xr:uid="{00000000-0005-0000-0000-00009C460000}"/>
    <cellStyle name="Normal 2 3 2 3 3 2 3 2 2 2" xfId="12947" xr:uid="{00000000-0005-0000-0000-00009D460000}"/>
    <cellStyle name="Normal 2 3 2 3 3 2 3 2 2 2 2" xfId="29243" xr:uid="{00000000-0005-0000-0000-00009E460000}"/>
    <cellStyle name="Normal 2 3 2 3 3 2 3 2 2 3" xfId="21097" xr:uid="{00000000-0005-0000-0000-00009F460000}"/>
    <cellStyle name="Normal 2 3 2 3 3 2 3 2 3" xfId="7573" xr:uid="{00000000-0005-0000-0000-0000A0460000}"/>
    <cellStyle name="Normal 2 3 2 3 3 2 3 2 3 2" xfId="15719" xr:uid="{00000000-0005-0000-0000-0000A1460000}"/>
    <cellStyle name="Normal 2 3 2 3 3 2 3 2 3 2 2" xfId="32015" xr:uid="{00000000-0005-0000-0000-0000A2460000}"/>
    <cellStyle name="Normal 2 3 2 3 3 2 3 2 3 3" xfId="23869" xr:uid="{00000000-0005-0000-0000-0000A3460000}"/>
    <cellStyle name="Normal 2 3 2 3 3 2 3 2 4" xfId="10420" xr:uid="{00000000-0005-0000-0000-0000A4460000}"/>
    <cellStyle name="Normal 2 3 2 3 3 2 3 2 4 2" xfId="26716" xr:uid="{00000000-0005-0000-0000-0000A5460000}"/>
    <cellStyle name="Normal 2 3 2 3 3 2 3 2 5" xfId="18570" xr:uid="{00000000-0005-0000-0000-0000A6460000}"/>
    <cellStyle name="Normal 2 3 2 3 3 2 3 3" xfId="3583" xr:uid="{00000000-0005-0000-0000-0000A7460000}"/>
    <cellStyle name="Normal 2 3 2 3 3 2 3 3 2" xfId="11729" xr:uid="{00000000-0005-0000-0000-0000A8460000}"/>
    <cellStyle name="Normal 2 3 2 3 3 2 3 3 2 2" xfId="28025" xr:uid="{00000000-0005-0000-0000-0000A9460000}"/>
    <cellStyle name="Normal 2 3 2 3 3 2 3 3 3" xfId="19879" xr:uid="{00000000-0005-0000-0000-0000AA460000}"/>
    <cellStyle name="Normal 2 3 2 3 3 2 3 4" xfId="6163" xr:uid="{00000000-0005-0000-0000-0000AB460000}"/>
    <cellStyle name="Normal 2 3 2 3 3 2 3 4 2" xfId="14309" xr:uid="{00000000-0005-0000-0000-0000AC460000}"/>
    <cellStyle name="Normal 2 3 2 3 3 2 3 4 2 2" xfId="30605" xr:uid="{00000000-0005-0000-0000-0000AD460000}"/>
    <cellStyle name="Normal 2 3 2 3 3 2 3 4 3" xfId="22459" xr:uid="{00000000-0005-0000-0000-0000AE460000}"/>
    <cellStyle name="Normal 2 3 2 3 3 2 3 5" xfId="9010" xr:uid="{00000000-0005-0000-0000-0000AF460000}"/>
    <cellStyle name="Normal 2 3 2 3 3 2 3 5 2" xfId="25306" xr:uid="{00000000-0005-0000-0000-0000B0460000}"/>
    <cellStyle name="Normal 2 3 2 3 3 2 3 6" xfId="17160" xr:uid="{00000000-0005-0000-0000-0000B1460000}"/>
    <cellStyle name="Normal 2 3 2 3 3 2 4" xfId="1569" xr:uid="{00000000-0005-0000-0000-0000B2460000}"/>
    <cellStyle name="Normal 2 3 2 3 3 2 4 2" xfId="4192" xr:uid="{00000000-0005-0000-0000-0000B3460000}"/>
    <cellStyle name="Normal 2 3 2 3 3 2 4 2 2" xfId="12338" xr:uid="{00000000-0005-0000-0000-0000B4460000}"/>
    <cellStyle name="Normal 2 3 2 3 3 2 4 2 2 2" xfId="28634" xr:uid="{00000000-0005-0000-0000-0000B5460000}"/>
    <cellStyle name="Normal 2 3 2 3 3 2 4 2 3" xfId="20488" xr:uid="{00000000-0005-0000-0000-0000B6460000}"/>
    <cellStyle name="Normal 2 3 2 3 3 2 4 3" xfId="6868" xr:uid="{00000000-0005-0000-0000-0000B7460000}"/>
    <cellStyle name="Normal 2 3 2 3 3 2 4 3 2" xfId="15014" xr:uid="{00000000-0005-0000-0000-0000B8460000}"/>
    <cellStyle name="Normal 2 3 2 3 3 2 4 3 2 2" xfId="31310" xr:uid="{00000000-0005-0000-0000-0000B9460000}"/>
    <cellStyle name="Normal 2 3 2 3 3 2 4 3 3" xfId="23164" xr:uid="{00000000-0005-0000-0000-0000BA460000}"/>
    <cellStyle name="Normal 2 3 2 3 3 2 4 4" xfId="9715" xr:uid="{00000000-0005-0000-0000-0000BB460000}"/>
    <cellStyle name="Normal 2 3 2 3 3 2 4 4 2" xfId="26011" xr:uid="{00000000-0005-0000-0000-0000BC460000}"/>
    <cellStyle name="Normal 2 3 2 3 3 2 4 5" xfId="17865" xr:uid="{00000000-0005-0000-0000-0000BD460000}"/>
    <cellStyle name="Normal 2 3 2 3 3 2 5" xfId="2974" xr:uid="{00000000-0005-0000-0000-0000BE460000}"/>
    <cellStyle name="Normal 2 3 2 3 3 2 5 2" xfId="11120" xr:uid="{00000000-0005-0000-0000-0000BF460000}"/>
    <cellStyle name="Normal 2 3 2 3 3 2 5 2 2" xfId="27416" xr:uid="{00000000-0005-0000-0000-0000C0460000}"/>
    <cellStyle name="Normal 2 3 2 3 3 2 5 3" xfId="19270" xr:uid="{00000000-0005-0000-0000-0000C1460000}"/>
    <cellStyle name="Normal 2 3 2 3 3 2 6" xfId="5458" xr:uid="{00000000-0005-0000-0000-0000C2460000}"/>
    <cellStyle name="Normal 2 3 2 3 3 2 6 2" xfId="13604" xr:uid="{00000000-0005-0000-0000-0000C3460000}"/>
    <cellStyle name="Normal 2 3 2 3 3 2 6 2 2" xfId="29900" xr:uid="{00000000-0005-0000-0000-0000C4460000}"/>
    <cellStyle name="Normal 2 3 2 3 3 2 6 3" xfId="21754" xr:uid="{00000000-0005-0000-0000-0000C5460000}"/>
    <cellStyle name="Normal 2 3 2 3 3 2 7" xfId="8305" xr:uid="{00000000-0005-0000-0000-0000C6460000}"/>
    <cellStyle name="Normal 2 3 2 3 3 2 7 2" xfId="24601" xr:uid="{00000000-0005-0000-0000-0000C7460000}"/>
    <cellStyle name="Normal 2 3 2 3 3 2 8" xfId="16455" xr:uid="{00000000-0005-0000-0000-0000C8460000}"/>
    <cellStyle name="Normal 2 3 2 3 3 3" xfId="237" xr:uid="{00000000-0005-0000-0000-0000C9460000}"/>
    <cellStyle name="Normal 2 3 2 3 3 3 2" xfId="581" xr:uid="{00000000-0005-0000-0000-0000CA460000}"/>
    <cellStyle name="Normal 2 3 2 3 3 3 2 2" xfId="1287" xr:uid="{00000000-0005-0000-0000-0000CB460000}"/>
    <cellStyle name="Normal 2 3 2 3 3 3 2 2 2" xfId="2697" xr:uid="{00000000-0005-0000-0000-0000CC460000}"/>
    <cellStyle name="Normal 2 3 2 3 3 3 2 2 2 2" xfId="5171" xr:uid="{00000000-0005-0000-0000-0000CD460000}"/>
    <cellStyle name="Normal 2 3 2 3 3 3 2 2 2 2 2" xfId="13317" xr:uid="{00000000-0005-0000-0000-0000CE460000}"/>
    <cellStyle name="Normal 2 3 2 3 3 3 2 2 2 2 2 2" xfId="29613" xr:uid="{00000000-0005-0000-0000-0000CF460000}"/>
    <cellStyle name="Normal 2 3 2 3 3 3 2 2 2 2 3" xfId="21467" xr:uid="{00000000-0005-0000-0000-0000D0460000}"/>
    <cellStyle name="Normal 2 3 2 3 3 3 2 2 2 3" xfId="7996" xr:uid="{00000000-0005-0000-0000-0000D1460000}"/>
    <cellStyle name="Normal 2 3 2 3 3 3 2 2 2 3 2" xfId="16142" xr:uid="{00000000-0005-0000-0000-0000D2460000}"/>
    <cellStyle name="Normal 2 3 2 3 3 3 2 2 2 3 2 2" xfId="32438" xr:uid="{00000000-0005-0000-0000-0000D3460000}"/>
    <cellStyle name="Normal 2 3 2 3 3 3 2 2 2 3 3" xfId="24292" xr:uid="{00000000-0005-0000-0000-0000D4460000}"/>
    <cellStyle name="Normal 2 3 2 3 3 3 2 2 2 4" xfId="10843" xr:uid="{00000000-0005-0000-0000-0000D5460000}"/>
    <cellStyle name="Normal 2 3 2 3 3 3 2 2 2 4 2" xfId="27139" xr:uid="{00000000-0005-0000-0000-0000D6460000}"/>
    <cellStyle name="Normal 2 3 2 3 3 3 2 2 2 5" xfId="18993" xr:uid="{00000000-0005-0000-0000-0000D7460000}"/>
    <cellStyle name="Normal 2 3 2 3 3 3 2 2 3" xfId="3953" xr:uid="{00000000-0005-0000-0000-0000D8460000}"/>
    <cellStyle name="Normal 2 3 2 3 3 3 2 2 3 2" xfId="12099" xr:uid="{00000000-0005-0000-0000-0000D9460000}"/>
    <cellStyle name="Normal 2 3 2 3 3 3 2 2 3 2 2" xfId="28395" xr:uid="{00000000-0005-0000-0000-0000DA460000}"/>
    <cellStyle name="Normal 2 3 2 3 3 3 2 2 3 3" xfId="20249" xr:uid="{00000000-0005-0000-0000-0000DB460000}"/>
    <cellStyle name="Normal 2 3 2 3 3 3 2 2 4" xfId="6586" xr:uid="{00000000-0005-0000-0000-0000DC460000}"/>
    <cellStyle name="Normal 2 3 2 3 3 3 2 2 4 2" xfId="14732" xr:uid="{00000000-0005-0000-0000-0000DD460000}"/>
    <cellStyle name="Normal 2 3 2 3 3 3 2 2 4 2 2" xfId="31028" xr:uid="{00000000-0005-0000-0000-0000DE460000}"/>
    <cellStyle name="Normal 2 3 2 3 3 3 2 2 4 3" xfId="22882" xr:uid="{00000000-0005-0000-0000-0000DF460000}"/>
    <cellStyle name="Normal 2 3 2 3 3 3 2 2 5" xfId="9433" xr:uid="{00000000-0005-0000-0000-0000E0460000}"/>
    <cellStyle name="Normal 2 3 2 3 3 3 2 2 5 2" xfId="25729" xr:uid="{00000000-0005-0000-0000-0000E1460000}"/>
    <cellStyle name="Normal 2 3 2 3 3 3 2 2 6" xfId="17583" xr:uid="{00000000-0005-0000-0000-0000E2460000}"/>
    <cellStyle name="Normal 2 3 2 3 3 3 2 3" xfId="1992" xr:uid="{00000000-0005-0000-0000-0000E3460000}"/>
    <cellStyle name="Normal 2 3 2 3 3 3 2 3 2" xfId="4562" xr:uid="{00000000-0005-0000-0000-0000E4460000}"/>
    <cellStyle name="Normal 2 3 2 3 3 3 2 3 2 2" xfId="12708" xr:uid="{00000000-0005-0000-0000-0000E5460000}"/>
    <cellStyle name="Normal 2 3 2 3 3 3 2 3 2 2 2" xfId="29004" xr:uid="{00000000-0005-0000-0000-0000E6460000}"/>
    <cellStyle name="Normal 2 3 2 3 3 3 2 3 2 3" xfId="20858" xr:uid="{00000000-0005-0000-0000-0000E7460000}"/>
    <cellStyle name="Normal 2 3 2 3 3 3 2 3 3" xfId="7291" xr:uid="{00000000-0005-0000-0000-0000E8460000}"/>
    <cellStyle name="Normal 2 3 2 3 3 3 2 3 3 2" xfId="15437" xr:uid="{00000000-0005-0000-0000-0000E9460000}"/>
    <cellStyle name="Normal 2 3 2 3 3 3 2 3 3 2 2" xfId="31733" xr:uid="{00000000-0005-0000-0000-0000EA460000}"/>
    <cellStyle name="Normal 2 3 2 3 3 3 2 3 3 3" xfId="23587" xr:uid="{00000000-0005-0000-0000-0000EB460000}"/>
    <cellStyle name="Normal 2 3 2 3 3 3 2 3 4" xfId="10138" xr:uid="{00000000-0005-0000-0000-0000EC460000}"/>
    <cellStyle name="Normal 2 3 2 3 3 3 2 3 4 2" xfId="26434" xr:uid="{00000000-0005-0000-0000-0000ED460000}"/>
    <cellStyle name="Normal 2 3 2 3 3 3 2 3 5" xfId="18288" xr:uid="{00000000-0005-0000-0000-0000EE460000}"/>
    <cellStyle name="Normal 2 3 2 3 3 3 2 4" xfId="3344" xr:uid="{00000000-0005-0000-0000-0000EF460000}"/>
    <cellStyle name="Normal 2 3 2 3 3 3 2 4 2" xfId="11490" xr:uid="{00000000-0005-0000-0000-0000F0460000}"/>
    <cellStyle name="Normal 2 3 2 3 3 3 2 4 2 2" xfId="27786" xr:uid="{00000000-0005-0000-0000-0000F1460000}"/>
    <cellStyle name="Normal 2 3 2 3 3 3 2 4 3" xfId="19640" xr:uid="{00000000-0005-0000-0000-0000F2460000}"/>
    <cellStyle name="Normal 2 3 2 3 3 3 2 5" xfId="5881" xr:uid="{00000000-0005-0000-0000-0000F3460000}"/>
    <cellStyle name="Normal 2 3 2 3 3 3 2 5 2" xfId="14027" xr:uid="{00000000-0005-0000-0000-0000F4460000}"/>
    <cellStyle name="Normal 2 3 2 3 3 3 2 5 2 2" xfId="30323" xr:uid="{00000000-0005-0000-0000-0000F5460000}"/>
    <cellStyle name="Normal 2 3 2 3 3 3 2 5 3" xfId="22177" xr:uid="{00000000-0005-0000-0000-0000F6460000}"/>
    <cellStyle name="Normal 2 3 2 3 3 3 2 6" xfId="8728" xr:uid="{00000000-0005-0000-0000-0000F7460000}"/>
    <cellStyle name="Normal 2 3 2 3 3 3 2 6 2" xfId="25024" xr:uid="{00000000-0005-0000-0000-0000F8460000}"/>
    <cellStyle name="Normal 2 3 2 3 3 3 2 7" xfId="16878" xr:uid="{00000000-0005-0000-0000-0000F9460000}"/>
    <cellStyle name="Normal 2 3 2 3 3 3 3" xfId="943" xr:uid="{00000000-0005-0000-0000-0000FA460000}"/>
    <cellStyle name="Normal 2 3 2 3 3 3 3 2" xfId="2353" xr:uid="{00000000-0005-0000-0000-0000FB460000}"/>
    <cellStyle name="Normal 2 3 2 3 3 3 3 2 2" xfId="4875" xr:uid="{00000000-0005-0000-0000-0000FC460000}"/>
    <cellStyle name="Normal 2 3 2 3 3 3 3 2 2 2" xfId="13021" xr:uid="{00000000-0005-0000-0000-0000FD460000}"/>
    <cellStyle name="Normal 2 3 2 3 3 3 3 2 2 2 2" xfId="29317" xr:uid="{00000000-0005-0000-0000-0000FE460000}"/>
    <cellStyle name="Normal 2 3 2 3 3 3 3 2 2 3" xfId="21171" xr:uid="{00000000-0005-0000-0000-0000FF460000}"/>
    <cellStyle name="Normal 2 3 2 3 3 3 3 2 3" xfId="7652" xr:uid="{00000000-0005-0000-0000-000000470000}"/>
    <cellStyle name="Normal 2 3 2 3 3 3 3 2 3 2" xfId="15798" xr:uid="{00000000-0005-0000-0000-000001470000}"/>
    <cellStyle name="Normal 2 3 2 3 3 3 3 2 3 2 2" xfId="32094" xr:uid="{00000000-0005-0000-0000-000002470000}"/>
    <cellStyle name="Normal 2 3 2 3 3 3 3 2 3 3" xfId="23948" xr:uid="{00000000-0005-0000-0000-000003470000}"/>
    <cellStyle name="Normal 2 3 2 3 3 3 3 2 4" xfId="10499" xr:uid="{00000000-0005-0000-0000-000004470000}"/>
    <cellStyle name="Normal 2 3 2 3 3 3 3 2 4 2" xfId="26795" xr:uid="{00000000-0005-0000-0000-000005470000}"/>
    <cellStyle name="Normal 2 3 2 3 3 3 3 2 5" xfId="18649" xr:uid="{00000000-0005-0000-0000-000006470000}"/>
    <cellStyle name="Normal 2 3 2 3 3 3 3 3" xfId="3657" xr:uid="{00000000-0005-0000-0000-000007470000}"/>
    <cellStyle name="Normal 2 3 2 3 3 3 3 3 2" xfId="11803" xr:uid="{00000000-0005-0000-0000-000008470000}"/>
    <cellStyle name="Normal 2 3 2 3 3 3 3 3 2 2" xfId="28099" xr:uid="{00000000-0005-0000-0000-000009470000}"/>
    <cellStyle name="Normal 2 3 2 3 3 3 3 3 3" xfId="19953" xr:uid="{00000000-0005-0000-0000-00000A470000}"/>
    <cellStyle name="Normal 2 3 2 3 3 3 3 4" xfId="6242" xr:uid="{00000000-0005-0000-0000-00000B470000}"/>
    <cellStyle name="Normal 2 3 2 3 3 3 3 4 2" xfId="14388" xr:uid="{00000000-0005-0000-0000-00000C470000}"/>
    <cellStyle name="Normal 2 3 2 3 3 3 3 4 2 2" xfId="30684" xr:uid="{00000000-0005-0000-0000-00000D470000}"/>
    <cellStyle name="Normal 2 3 2 3 3 3 3 4 3" xfId="22538" xr:uid="{00000000-0005-0000-0000-00000E470000}"/>
    <cellStyle name="Normal 2 3 2 3 3 3 3 5" xfId="9089" xr:uid="{00000000-0005-0000-0000-00000F470000}"/>
    <cellStyle name="Normal 2 3 2 3 3 3 3 5 2" xfId="25385" xr:uid="{00000000-0005-0000-0000-000010470000}"/>
    <cellStyle name="Normal 2 3 2 3 3 3 3 6" xfId="17239" xr:uid="{00000000-0005-0000-0000-000011470000}"/>
    <cellStyle name="Normal 2 3 2 3 3 3 4" xfId="1648" xr:uid="{00000000-0005-0000-0000-000012470000}"/>
    <cellStyle name="Normal 2 3 2 3 3 3 4 2" xfId="4266" xr:uid="{00000000-0005-0000-0000-000013470000}"/>
    <cellStyle name="Normal 2 3 2 3 3 3 4 2 2" xfId="12412" xr:uid="{00000000-0005-0000-0000-000014470000}"/>
    <cellStyle name="Normal 2 3 2 3 3 3 4 2 2 2" xfId="28708" xr:uid="{00000000-0005-0000-0000-000015470000}"/>
    <cellStyle name="Normal 2 3 2 3 3 3 4 2 3" xfId="20562" xr:uid="{00000000-0005-0000-0000-000016470000}"/>
    <cellStyle name="Normal 2 3 2 3 3 3 4 3" xfId="6947" xr:uid="{00000000-0005-0000-0000-000017470000}"/>
    <cellStyle name="Normal 2 3 2 3 3 3 4 3 2" xfId="15093" xr:uid="{00000000-0005-0000-0000-000018470000}"/>
    <cellStyle name="Normal 2 3 2 3 3 3 4 3 2 2" xfId="31389" xr:uid="{00000000-0005-0000-0000-000019470000}"/>
    <cellStyle name="Normal 2 3 2 3 3 3 4 3 3" xfId="23243" xr:uid="{00000000-0005-0000-0000-00001A470000}"/>
    <cellStyle name="Normal 2 3 2 3 3 3 4 4" xfId="9794" xr:uid="{00000000-0005-0000-0000-00001B470000}"/>
    <cellStyle name="Normal 2 3 2 3 3 3 4 4 2" xfId="26090" xr:uid="{00000000-0005-0000-0000-00001C470000}"/>
    <cellStyle name="Normal 2 3 2 3 3 3 4 5" xfId="17944" xr:uid="{00000000-0005-0000-0000-00001D470000}"/>
    <cellStyle name="Normal 2 3 2 3 3 3 5" xfId="3048" xr:uid="{00000000-0005-0000-0000-00001E470000}"/>
    <cellStyle name="Normal 2 3 2 3 3 3 5 2" xfId="11194" xr:uid="{00000000-0005-0000-0000-00001F470000}"/>
    <cellStyle name="Normal 2 3 2 3 3 3 5 2 2" xfId="27490" xr:uid="{00000000-0005-0000-0000-000020470000}"/>
    <cellStyle name="Normal 2 3 2 3 3 3 5 3" xfId="19344" xr:uid="{00000000-0005-0000-0000-000021470000}"/>
    <cellStyle name="Normal 2 3 2 3 3 3 6" xfId="5537" xr:uid="{00000000-0005-0000-0000-000022470000}"/>
    <cellStyle name="Normal 2 3 2 3 3 3 6 2" xfId="13683" xr:uid="{00000000-0005-0000-0000-000023470000}"/>
    <cellStyle name="Normal 2 3 2 3 3 3 6 2 2" xfId="29979" xr:uid="{00000000-0005-0000-0000-000024470000}"/>
    <cellStyle name="Normal 2 3 2 3 3 3 6 3" xfId="21833" xr:uid="{00000000-0005-0000-0000-000025470000}"/>
    <cellStyle name="Normal 2 3 2 3 3 3 7" xfId="8384" xr:uid="{00000000-0005-0000-0000-000026470000}"/>
    <cellStyle name="Normal 2 3 2 3 3 3 7 2" xfId="24680" xr:uid="{00000000-0005-0000-0000-000027470000}"/>
    <cellStyle name="Normal 2 3 2 3 3 3 8" xfId="16534" xr:uid="{00000000-0005-0000-0000-000028470000}"/>
    <cellStyle name="Normal 2 3 2 3 3 4" xfId="322" xr:uid="{00000000-0005-0000-0000-000029470000}"/>
    <cellStyle name="Normal 2 3 2 3 3 4 2" xfId="666" xr:uid="{00000000-0005-0000-0000-00002A470000}"/>
    <cellStyle name="Normal 2 3 2 3 3 4 2 2" xfId="1372" xr:uid="{00000000-0005-0000-0000-00002B470000}"/>
    <cellStyle name="Normal 2 3 2 3 3 4 2 2 2" xfId="2782" xr:uid="{00000000-0005-0000-0000-00002C470000}"/>
    <cellStyle name="Normal 2 3 2 3 3 4 2 2 2 2" xfId="5245" xr:uid="{00000000-0005-0000-0000-00002D470000}"/>
    <cellStyle name="Normal 2 3 2 3 3 4 2 2 2 2 2" xfId="13391" xr:uid="{00000000-0005-0000-0000-00002E470000}"/>
    <cellStyle name="Normal 2 3 2 3 3 4 2 2 2 2 2 2" xfId="29687" xr:uid="{00000000-0005-0000-0000-00002F470000}"/>
    <cellStyle name="Normal 2 3 2 3 3 4 2 2 2 2 3" xfId="21541" xr:uid="{00000000-0005-0000-0000-000030470000}"/>
    <cellStyle name="Normal 2 3 2 3 3 4 2 2 2 3" xfId="8081" xr:uid="{00000000-0005-0000-0000-000031470000}"/>
    <cellStyle name="Normal 2 3 2 3 3 4 2 2 2 3 2" xfId="16227" xr:uid="{00000000-0005-0000-0000-000032470000}"/>
    <cellStyle name="Normal 2 3 2 3 3 4 2 2 2 3 2 2" xfId="32523" xr:uid="{00000000-0005-0000-0000-000033470000}"/>
    <cellStyle name="Normal 2 3 2 3 3 4 2 2 2 3 3" xfId="24377" xr:uid="{00000000-0005-0000-0000-000034470000}"/>
    <cellStyle name="Normal 2 3 2 3 3 4 2 2 2 4" xfId="10928" xr:uid="{00000000-0005-0000-0000-000035470000}"/>
    <cellStyle name="Normal 2 3 2 3 3 4 2 2 2 4 2" xfId="27224" xr:uid="{00000000-0005-0000-0000-000036470000}"/>
    <cellStyle name="Normal 2 3 2 3 3 4 2 2 2 5" xfId="19078" xr:uid="{00000000-0005-0000-0000-000037470000}"/>
    <cellStyle name="Normal 2 3 2 3 3 4 2 2 3" xfId="4027" xr:uid="{00000000-0005-0000-0000-000038470000}"/>
    <cellStyle name="Normal 2 3 2 3 3 4 2 2 3 2" xfId="12173" xr:uid="{00000000-0005-0000-0000-000039470000}"/>
    <cellStyle name="Normal 2 3 2 3 3 4 2 2 3 2 2" xfId="28469" xr:uid="{00000000-0005-0000-0000-00003A470000}"/>
    <cellStyle name="Normal 2 3 2 3 3 4 2 2 3 3" xfId="20323" xr:uid="{00000000-0005-0000-0000-00003B470000}"/>
    <cellStyle name="Normal 2 3 2 3 3 4 2 2 4" xfId="6671" xr:uid="{00000000-0005-0000-0000-00003C470000}"/>
    <cellStyle name="Normal 2 3 2 3 3 4 2 2 4 2" xfId="14817" xr:uid="{00000000-0005-0000-0000-00003D470000}"/>
    <cellStyle name="Normal 2 3 2 3 3 4 2 2 4 2 2" xfId="31113" xr:uid="{00000000-0005-0000-0000-00003E470000}"/>
    <cellStyle name="Normal 2 3 2 3 3 4 2 2 4 3" xfId="22967" xr:uid="{00000000-0005-0000-0000-00003F470000}"/>
    <cellStyle name="Normal 2 3 2 3 3 4 2 2 5" xfId="9518" xr:uid="{00000000-0005-0000-0000-000040470000}"/>
    <cellStyle name="Normal 2 3 2 3 3 4 2 2 5 2" xfId="25814" xr:uid="{00000000-0005-0000-0000-000041470000}"/>
    <cellStyle name="Normal 2 3 2 3 3 4 2 2 6" xfId="17668" xr:uid="{00000000-0005-0000-0000-000042470000}"/>
    <cellStyle name="Normal 2 3 2 3 3 4 2 3" xfId="2077" xr:uid="{00000000-0005-0000-0000-000043470000}"/>
    <cellStyle name="Normal 2 3 2 3 3 4 2 3 2" xfId="4636" xr:uid="{00000000-0005-0000-0000-000044470000}"/>
    <cellStyle name="Normal 2 3 2 3 3 4 2 3 2 2" xfId="12782" xr:uid="{00000000-0005-0000-0000-000045470000}"/>
    <cellStyle name="Normal 2 3 2 3 3 4 2 3 2 2 2" xfId="29078" xr:uid="{00000000-0005-0000-0000-000046470000}"/>
    <cellStyle name="Normal 2 3 2 3 3 4 2 3 2 3" xfId="20932" xr:uid="{00000000-0005-0000-0000-000047470000}"/>
    <cellStyle name="Normal 2 3 2 3 3 4 2 3 3" xfId="7376" xr:uid="{00000000-0005-0000-0000-000048470000}"/>
    <cellStyle name="Normal 2 3 2 3 3 4 2 3 3 2" xfId="15522" xr:uid="{00000000-0005-0000-0000-000049470000}"/>
    <cellStyle name="Normal 2 3 2 3 3 4 2 3 3 2 2" xfId="31818" xr:uid="{00000000-0005-0000-0000-00004A470000}"/>
    <cellStyle name="Normal 2 3 2 3 3 4 2 3 3 3" xfId="23672" xr:uid="{00000000-0005-0000-0000-00004B470000}"/>
    <cellStyle name="Normal 2 3 2 3 3 4 2 3 4" xfId="10223" xr:uid="{00000000-0005-0000-0000-00004C470000}"/>
    <cellStyle name="Normal 2 3 2 3 3 4 2 3 4 2" xfId="26519" xr:uid="{00000000-0005-0000-0000-00004D470000}"/>
    <cellStyle name="Normal 2 3 2 3 3 4 2 3 5" xfId="18373" xr:uid="{00000000-0005-0000-0000-00004E470000}"/>
    <cellStyle name="Normal 2 3 2 3 3 4 2 4" xfId="3418" xr:uid="{00000000-0005-0000-0000-00004F470000}"/>
    <cellStyle name="Normal 2 3 2 3 3 4 2 4 2" xfId="11564" xr:uid="{00000000-0005-0000-0000-000050470000}"/>
    <cellStyle name="Normal 2 3 2 3 3 4 2 4 2 2" xfId="27860" xr:uid="{00000000-0005-0000-0000-000051470000}"/>
    <cellStyle name="Normal 2 3 2 3 3 4 2 4 3" xfId="19714" xr:uid="{00000000-0005-0000-0000-000052470000}"/>
    <cellStyle name="Normal 2 3 2 3 3 4 2 5" xfId="5966" xr:uid="{00000000-0005-0000-0000-000053470000}"/>
    <cellStyle name="Normal 2 3 2 3 3 4 2 5 2" xfId="14112" xr:uid="{00000000-0005-0000-0000-000054470000}"/>
    <cellStyle name="Normal 2 3 2 3 3 4 2 5 2 2" xfId="30408" xr:uid="{00000000-0005-0000-0000-000055470000}"/>
    <cellStyle name="Normal 2 3 2 3 3 4 2 5 3" xfId="22262" xr:uid="{00000000-0005-0000-0000-000056470000}"/>
    <cellStyle name="Normal 2 3 2 3 3 4 2 6" xfId="8813" xr:uid="{00000000-0005-0000-0000-000057470000}"/>
    <cellStyle name="Normal 2 3 2 3 3 4 2 6 2" xfId="25109" xr:uid="{00000000-0005-0000-0000-000058470000}"/>
    <cellStyle name="Normal 2 3 2 3 3 4 2 7" xfId="16963" xr:uid="{00000000-0005-0000-0000-000059470000}"/>
    <cellStyle name="Normal 2 3 2 3 3 4 3" xfId="1028" xr:uid="{00000000-0005-0000-0000-00005A470000}"/>
    <cellStyle name="Normal 2 3 2 3 3 4 3 2" xfId="2438" xr:uid="{00000000-0005-0000-0000-00005B470000}"/>
    <cellStyle name="Normal 2 3 2 3 3 4 3 2 2" xfId="4949" xr:uid="{00000000-0005-0000-0000-00005C470000}"/>
    <cellStyle name="Normal 2 3 2 3 3 4 3 2 2 2" xfId="13095" xr:uid="{00000000-0005-0000-0000-00005D470000}"/>
    <cellStyle name="Normal 2 3 2 3 3 4 3 2 2 2 2" xfId="29391" xr:uid="{00000000-0005-0000-0000-00005E470000}"/>
    <cellStyle name="Normal 2 3 2 3 3 4 3 2 2 3" xfId="21245" xr:uid="{00000000-0005-0000-0000-00005F470000}"/>
    <cellStyle name="Normal 2 3 2 3 3 4 3 2 3" xfId="7737" xr:uid="{00000000-0005-0000-0000-000060470000}"/>
    <cellStyle name="Normal 2 3 2 3 3 4 3 2 3 2" xfId="15883" xr:uid="{00000000-0005-0000-0000-000061470000}"/>
    <cellStyle name="Normal 2 3 2 3 3 4 3 2 3 2 2" xfId="32179" xr:uid="{00000000-0005-0000-0000-000062470000}"/>
    <cellStyle name="Normal 2 3 2 3 3 4 3 2 3 3" xfId="24033" xr:uid="{00000000-0005-0000-0000-000063470000}"/>
    <cellStyle name="Normal 2 3 2 3 3 4 3 2 4" xfId="10584" xr:uid="{00000000-0005-0000-0000-000064470000}"/>
    <cellStyle name="Normal 2 3 2 3 3 4 3 2 4 2" xfId="26880" xr:uid="{00000000-0005-0000-0000-000065470000}"/>
    <cellStyle name="Normal 2 3 2 3 3 4 3 2 5" xfId="18734" xr:uid="{00000000-0005-0000-0000-000066470000}"/>
    <cellStyle name="Normal 2 3 2 3 3 4 3 3" xfId="3731" xr:uid="{00000000-0005-0000-0000-000067470000}"/>
    <cellStyle name="Normal 2 3 2 3 3 4 3 3 2" xfId="11877" xr:uid="{00000000-0005-0000-0000-000068470000}"/>
    <cellStyle name="Normal 2 3 2 3 3 4 3 3 2 2" xfId="28173" xr:uid="{00000000-0005-0000-0000-000069470000}"/>
    <cellStyle name="Normal 2 3 2 3 3 4 3 3 3" xfId="20027" xr:uid="{00000000-0005-0000-0000-00006A470000}"/>
    <cellStyle name="Normal 2 3 2 3 3 4 3 4" xfId="6327" xr:uid="{00000000-0005-0000-0000-00006B470000}"/>
    <cellStyle name="Normal 2 3 2 3 3 4 3 4 2" xfId="14473" xr:uid="{00000000-0005-0000-0000-00006C470000}"/>
    <cellStyle name="Normal 2 3 2 3 3 4 3 4 2 2" xfId="30769" xr:uid="{00000000-0005-0000-0000-00006D470000}"/>
    <cellStyle name="Normal 2 3 2 3 3 4 3 4 3" xfId="22623" xr:uid="{00000000-0005-0000-0000-00006E470000}"/>
    <cellStyle name="Normal 2 3 2 3 3 4 3 5" xfId="9174" xr:uid="{00000000-0005-0000-0000-00006F470000}"/>
    <cellStyle name="Normal 2 3 2 3 3 4 3 5 2" xfId="25470" xr:uid="{00000000-0005-0000-0000-000070470000}"/>
    <cellStyle name="Normal 2 3 2 3 3 4 3 6" xfId="17324" xr:uid="{00000000-0005-0000-0000-000071470000}"/>
    <cellStyle name="Normal 2 3 2 3 3 4 4" xfId="1733" xr:uid="{00000000-0005-0000-0000-000072470000}"/>
    <cellStyle name="Normal 2 3 2 3 3 4 4 2" xfId="4340" xr:uid="{00000000-0005-0000-0000-000073470000}"/>
    <cellStyle name="Normal 2 3 2 3 3 4 4 2 2" xfId="12486" xr:uid="{00000000-0005-0000-0000-000074470000}"/>
    <cellStyle name="Normal 2 3 2 3 3 4 4 2 2 2" xfId="28782" xr:uid="{00000000-0005-0000-0000-000075470000}"/>
    <cellStyle name="Normal 2 3 2 3 3 4 4 2 3" xfId="20636" xr:uid="{00000000-0005-0000-0000-000076470000}"/>
    <cellStyle name="Normal 2 3 2 3 3 4 4 3" xfId="7032" xr:uid="{00000000-0005-0000-0000-000077470000}"/>
    <cellStyle name="Normal 2 3 2 3 3 4 4 3 2" xfId="15178" xr:uid="{00000000-0005-0000-0000-000078470000}"/>
    <cellStyle name="Normal 2 3 2 3 3 4 4 3 2 2" xfId="31474" xr:uid="{00000000-0005-0000-0000-000079470000}"/>
    <cellStyle name="Normal 2 3 2 3 3 4 4 3 3" xfId="23328" xr:uid="{00000000-0005-0000-0000-00007A470000}"/>
    <cellStyle name="Normal 2 3 2 3 3 4 4 4" xfId="9879" xr:uid="{00000000-0005-0000-0000-00007B470000}"/>
    <cellStyle name="Normal 2 3 2 3 3 4 4 4 2" xfId="26175" xr:uid="{00000000-0005-0000-0000-00007C470000}"/>
    <cellStyle name="Normal 2 3 2 3 3 4 4 5" xfId="18029" xr:uid="{00000000-0005-0000-0000-00007D470000}"/>
    <cellStyle name="Normal 2 3 2 3 3 4 5" xfId="3122" xr:uid="{00000000-0005-0000-0000-00007E470000}"/>
    <cellStyle name="Normal 2 3 2 3 3 4 5 2" xfId="11268" xr:uid="{00000000-0005-0000-0000-00007F470000}"/>
    <cellStyle name="Normal 2 3 2 3 3 4 5 2 2" xfId="27564" xr:uid="{00000000-0005-0000-0000-000080470000}"/>
    <cellStyle name="Normal 2 3 2 3 3 4 5 3" xfId="19418" xr:uid="{00000000-0005-0000-0000-000081470000}"/>
    <cellStyle name="Normal 2 3 2 3 3 4 6" xfId="5622" xr:uid="{00000000-0005-0000-0000-000082470000}"/>
    <cellStyle name="Normal 2 3 2 3 3 4 6 2" xfId="13768" xr:uid="{00000000-0005-0000-0000-000083470000}"/>
    <cellStyle name="Normal 2 3 2 3 3 4 6 2 2" xfId="30064" xr:uid="{00000000-0005-0000-0000-000084470000}"/>
    <cellStyle name="Normal 2 3 2 3 3 4 6 3" xfId="21918" xr:uid="{00000000-0005-0000-0000-000085470000}"/>
    <cellStyle name="Normal 2 3 2 3 3 4 7" xfId="8469" xr:uid="{00000000-0005-0000-0000-000086470000}"/>
    <cellStyle name="Normal 2 3 2 3 3 4 7 2" xfId="24765" xr:uid="{00000000-0005-0000-0000-000087470000}"/>
    <cellStyle name="Normal 2 3 2 3 3 4 8" xfId="16619" xr:uid="{00000000-0005-0000-0000-000088470000}"/>
    <cellStyle name="Normal 2 3 2 3 3 5" xfId="412" xr:uid="{00000000-0005-0000-0000-000089470000}"/>
    <cellStyle name="Normal 2 3 2 3 3 5 2" xfId="1118" xr:uid="{00000000-0005-0000-0000-00008A470000}"/>
    <cellStyle name="Normal 2 3 2 3 3 5 2 2" xfId="2528" xr:uid="{00000000-0005-0000-0000-00008B470000}"/>
    <cellStyle name="Normal 2 3 2 3 3 5 2 2 2" xfId="5023" xr:uid="{00000000-0005-0000-0000-00008C470000}"/>
    <cellStyle name="Normal 2 3 2 3 3 5 2 2 2 2" xfId="13169" xr:uid="{00000000-0005-0000-0000-00008D470000}"/>
    <cellStyle name="Normal 2 3 2 3 3 5 2 2 2 2 2" xfId="29465" xr:uid="{00000000-0005-0000-0000-00008E470000}"/>
    <cellStyle name="Normal 2 3 2 3 3 5 2 2 2 3" xfId="21319" xr:uid="{00000000-0005-0000-0000-00008F470000}"/>
    <cellStyle name="Normal 2 3 2 3 3 5 2 2 3" xfId="7827" xr:uid="{00000000-0005-0000-0000-000090470000}"/>
    <cellStyle name="Normal 2 3 2 3 3 5 2 2 3 2" xfId="15973" xr:uid="{00000000-0005-0000-0000-000091470000}"/>
    <cellStyle name="Normal 2 3 2 3 3 5 2 2 3 2 2" xfId="32269" xr:uid="{00000000-0005-0000-0000-000092470000}"/>
    <cellStyle name="Normal 2 3 2 3 3 5 2 2 3 3" xfId="24123" xr:uid="{00000000-0005-0000-0000-000093470000}"/>
    <cellStyle name="Normal 2 3 2 3 3 5 2 2 4" xfId="10674" xr:uid="{00000000-0005-0000-0000-000094470000}"/>
    <cellStyle name="Normal 2 3 2 3 3 5 2 2 4 2" xfId="26970" xr:uid="{00000000-0005-0000-0000-000095470000}"/>
    <cellStyle name="Normal 2 3 2 3 3 5 2 2 5" xfId="18824" xr:uid="{00000000-0005-0000-0000-000096470000}"/>
    <cellStyle name="Normal 2 3 2 3 3 5 2 3" xfId="3805" xr:uid="{00000000-0005-0000-0000-000097470000}"/>
    <cellStyle name="Normal 2 3 2 3 3 5 2 3 2" xfId="11951" xr:uid="{00000000-0005-0000-0000-000098470000}"/>
    <cellStyle name="Normal 2 3 2 3 3 5 2 3 2 2" xfId="28247" xr:uid="{00000000-0005-0000-0000-000099470000}"/>
    <cellStyle name="Normal 2 3 2 3 3 5 2 3 3" xfId="20101" xr:uid="{00000000-0005-0000-0000-00009A470000}"/>
    <cellStyle name="Normal 2 3 2 3 3 5 2 4" xfId="6417" xr:uid="{00000000-0005-0000-0000-00009B470000}"/>
    <cellStyle name="Normal 2 3 2 3 3 5 2 4 2" xfId="14563" xr:uid="{00000000-0005-0000-0000-00009C470000}"/>
    <cellStyle name="Normal 2 3 2 3 3 5 2 4 2 2" xfId="30859" xr:uid="{00000000-0005-0000-0000-00009D470000}"/>
    <cellStyle name="Normal 2 3 2 3 3 5 2 4 3" xfId="22713" xr:uid="{00000000-0005-0000-0000-00009E470000}"/>
    <cellStyle name="Normal 2 3 2 3 3 5 2 5" xfId="9264" xr:uid="{00000000-0005-0000-0000-00009F470000}"/>
    <cellStyle name="Normal 2 3 2 3 3 5 2 5 2" xfId="25560" xr:uid="{00000000-0005-0000-0000-0000A0470000}"/>
    <cellStyle name="Normal 2 3 2 3 3 5 2 6" xfId="17414" xr:uid="{00000000-0005-0000-0000-0000A1470000}"/>
    <cellStyle name="Normal 2 3 2 3 3 5 3" xfId="1823" xr:uid="{00000000-0005-0000-0000-0000A2470000}"/>
    <cellStyle name="Normal 2 3 2 3 3 5 3 2" xfId="4414" xr:uid="{00000000-0005-0000-0000-0000A3470000}"/>
    <cellStyle name="Normal 2 3 2 3 3 5 3 2 2" xfId="12560" xr:uid="{00000000-0005-0000-0000-0000A4470000}"/>
    <cellStyle name="Normal 2 3 2 3 3 5 3 2 2 2" xfId="28856" xr:uid="{00000000-0005-0000-0000-0000A5470000}"/>
    <cellStyle name="Normal 2 3 2 3 3 5 3 2 3" xfId="20710" xr:uid="{00000000-0005-0000-0000-0000A6470000}"/>
    <cellStyle name="Normal 2 3 2 3 3 5 3 3" xfId="7122" xr:uid="{00000000-0005-0000-0000-0000A7470000}"/>
    <cellStyle name="Normal 2 3 2 3 3 5 3 3 2" xfId="15268" xr:uid="{00000000-0005-0000-0000-0000A8470000}"/>
    <cellStyle name="Normal 2 3 2 3 3 5 3 3 2 2" xfId="31564" xr:uid="{00000000-0005-0000-0000-0000A9470000}"/>
    <cellStyle name="Normal 2 3 2 3 3 5 3 3 3" xfId="23418" xr:uid="{00000000-0005-0000-0000-0000AA470000}"/>
    <cellStyle name="Normal 2 3 2 3 3 5 3 4" xfId="9969" xr:uid="{00000000-0005-0000-0000-0000AB470000}"/>
    <cellStyle name="Normal 2 3 2 3 3 5 3 4 2" xfId="26265" xr:uid="{00000000-0005-0000-0000-0000AC470000}"/>
    <cellStyle name="Normal 2 3 2 3 3 5 3 5" xfId="18119" xr:uid="{00000000-0005-0000-0000-0000AD470000}"/>
    <cellStyle name="Normal 2 3 2 3 3 5 4" xfId="3196" xr:uid="{00000000-0005-0000-0000-0000AE470000}"/>
    <cellStyle name="Normal 2 3 2 3 3 5 4 2" xfId="11342" xr:uid="{00000000-0005-0000-0000-0000AF470000}"/>
    <cellStyle name="Normal 2 3 2 3 3 5 4 2 2" xfId="27638" xr:uid="{00000000-0005-0000-0000-0000B0470000}"/>
    <cellStyle name="Normal 2 3 2 3 3 5 4 3" xfId="19492" xr:uid="{00000000-0005-0000-0000-0000B1470000}"/>
    <cellStyle name="Normal 2 3 2 3 3 5 5" xfId="5712" xr:uid="{00000000-0005-0000-0000-0000B2470000}"/>
    <cellStyle name="Normal 2 3 2 3 3 5 5 2" xfId="13858" xr:uid="{00000000-0005-0000-0000-0000B3470000}"/>
    <cellStyle name="Normal 2 3 2 3 3 5 5 2 2" xfId="30154" xr:uid="{00000000-0005-0000-0000-0000B4470000}"/>
    <cellStyle name="Normal 2 3 2 3 3 5 5 3" xfId="22008" xr:uid="{00000000-0005-0000-0000-0000B5470000}"/>
    <cellStyle name="Normal 2 3 2 3 3 5 6" xfId="8559" xr:uid="{00000000-0005-0000-0000-0000B6470000}"/>
    <cellStyle name="Normal 2 3 2 3 3 5 6 2" xfId="24855" xr:uid="{00000000-0005-0000-0000-0000B7470000}"/>
    <cellStyle name="Normal 2 3 2 3 3 5 7" xfId="16709" xr:uid="{00000000-0005-0000-0000-0000B8470000}"/>
    <cellStyle name="Normal 2 3 2 3 3 6" xfId="774" xr:uid="{00000000-0005-0000-0000-0000B9470000}"/>
    <cellStyle name="Normal 2 3 2 3 3 6 2" xfId="2184" xr:uid="{00000000-0005-0000-0000-0000BA470000}"/>
    <cellStyle name="Normal 2 3 2 3 3 6 2 2" xfId="4727" xr:uid="{00000000-0005-0000-0000-0000BB470000}"/>
    <cellStyle name="Normal 2 3 2 3 3 6 2 2 2" xfId="12873" xr:uid="{00000000-0005-0000-0000-0000BC470000}"/>
    <cellStyle name="Normal 2 3 2 3 3 6 2 2 2 2" xfId="29169" xr:uid="{00000000-0005-0000-0000-0000BD470000}"/>
    <cellStyle name="Normal 2 3 2 3 3 6 2 2 3" xfId="21023" xr:uid="{00000000-0005-0000-0000-0000BE470000}"/>
    <cellStyle name="Normal 2 3 2 3 3 6 2 3" xfId="7483" xr:uid="{00000000-0005-0000-0000-0000BF470000}"/>
    <cellStyle name="Normal 2 3 2 3 3 6 2 3 2" xfId="15629" xr:uid="{00000000-0005-0000-0000-0000C0470000}"/>
    <cellStyle name="Normal 2 3 2 3 3 6 2 3 2 2" xfId="31925" xr:uid="{00000000-0005-0000-0000-0000C1470000}"/>
    <cellStyle name="Normal 2 3 2 3 3 6 2 3 3" xfId="23779" xr:uid="{00000000-0005-0000-0000-0000C2470000}"/>
    <cellStyle name="Normal 2 3 2 3 3 6 2 4" xfId="10330" xr:uid="{00000000-0005-0000-0000-0000C3470000}"/>
    <cellStyle name="Normal 2 3 2 3 3 6 2 4 2" xfId="26626" xr:uid="{00000000-0005-0000-0000-0000C4470000}"/>
    <cellStyle name="Normal 2 3 2 3 3 6 2 5" xfId="18480" xr:uid="{00000000-0005-0000-0000-0000C5470000}"/>
    <cellStyle name="Normal 2 3 2 3 3 6 3" xfId="3509" xr:uid="{00000000-0005-0000-0000-0000C6470000}"/>
    <cellStyle name="Normal 2 3 2 3 3 6 3 2" xfId="11655" xr:uid="{00000000-0005-0000-0000-0000C7470000}"/>
    <cellStyle name="Normal 2 3 2 3 3 6 3 2 2" xfId="27951" xr:uid="{00000000-0005-0000-0000-0000C8470000}"/>
    <cellStyle name="Normal 2 3 2 3 3 6 3 3" xfId="19805" xr:uid="{00000000-0005-0000-0000-0000C9470000}"/>
    <cellStyle name="Normal 2 3 2 3 3 6 4" xfId="6073" xr:uid="{00000000-0005-0000-0000-0000CA470000}"/>
    <cellStyle name="Normal 2 3 2 3 3 6 4 2" xfId="14219" xr:uid="{00000000-0005-0000-0000-0000CB470000}"/>
    <cellStyle name="Normal 2 3 2 3 3 6 4 2 2" xfId="30515" xr:uid="{00000000-0005-0000-0000-0000CC470000}"/>
    <cellStyle name="Normal 2 3 2 3 3 6 4 3" xfId="22369" xr:uid="{00000000-0005-0000-0000-0000CD470000}"/>
    <cellStyle name="Normal 2 3 2 3 3 6 5" xfId="8920" xr:uid="{00000000-0005-0000-0000-0000CE470000}"/>
    <cellStyle name="Normal 2 3 2 3 3 6 5 2" xfId="25216" xr:uid="{00000000-0005-0000-0000-0000CF470000}"/>
    <cellStyle name="Normal 2 3 2 3 3 6 6" xfId="17070" xr:uid="{00000000-0005-0000-0000-0000D0470000}"/>
    <cellStyle name="Normal 2 3 2 3 3 7" xfId="1479" xr:uid="{00000000-0005-0000-0000-0000D1470000}"/>
    <cellStyle name="Normal 2 3 2 3 3 7 2" xfId="4118" xr:uid="{00000000-0005-0000-0000-0000D2470000}"/>
    <cellStyle name="Normal 2 3 2 3 3 7 2 2" xfId="12264" xr:uid="{00000000-0005-0000-0000-0000D3470000}"/>
    <cellStyle name="Normal 2 3 2 3 3 7 2 2 2" xfId="28560" xr:uid="{00000000-0005-0000-0000-0000D4470000}"/>
    <cellStyle name="Normal 2 3 2 3 3 7 2 3" xfId="20414" xr:uid="{00000000-0005-0000-0000-0000D5470000}"/>
    <cellStyle name="Normal 2 3 2 3 3 7 3" xfId="6778" xr:uid="{00000000-0005-0000-0000-0000D6470000}"/>
    <cellStyle name="Normal 2 3 2 3 3 7 3 2" xfId="14924" xr:uid="{00000000-0005-0000-0000-0000D7470000}"/>
    <cellStyle name="Normal 2 3 2 3 3 7 3 2 2" xfId="31220" xr:uid="{00000000-0005-0000-0000-0000D8470000}"/>
    <cellStyle name="Normal 2 3 2 3 3 7 3 3" xfId="23074" xr:uid="{00000000-0005-0000-0000-0000D9470000}"/>
    <cellStyle name="Normal 2 3 2 3 3 7 4" xfId="9625" xr:uid="{00000000-0005-0000-0000-0000DA470000}"/>
    <cellStyle name="Normal 2 3 2 3 3 7 4 2" xfId="25921" xr:uid="{00000000-0005-0000-0000-0000DB470000}"/>
    <cellStyle name="Normal 2 3 2 3 3 7 5" xfId="17775" xr:uid="{00000000-0005-0000-0000-0000DC470000}"/>
    <cellStyle name="Normal 2 3 2 3 3 8" xfId="2900" xr:uid="{00000000-0005-0000-0000-0000DD470000}"/>
    <cellStyle name="Normal 2 3 2 3 3 8 2" xfId="11046" xr:uid="{00000000-0005-0000-0000-0000DE470000}"/>
    <cellStyle name="Normal 2 3 2 3 3 8 2 2" xfId="27342" xr:uid="{00000000-0005-0000-0000-0000DF470000}"/>
    <cellStyle name="Normal 2 3 2 3 3 8 3" xfId="19196" xr:uid="{00000000-0005-0000-0000-0000E0470000}"/>
    <cellStyle name="Normal 2 3 2 3 3 9" xfId="5368" xr:uid="{00000000-0005-0000-0000-0000E1470000}"/>
    <cellStyle name="Normal 2 3 2 3 3 9 2" xfId="13514" xr:uid="{00000000-0005-0000-0000-0000E2470000}"/>
    <cellStyle name="Normal 2 3 2 3 3 9 2 2" xfId="29810" xr:uid="{00000000-0005-0000-0000-0000E3470000}"/>
    <cellStyle name="Normal 2 3 2 3 3 9 3" xfId="21664" xr:uid="{00000000-0005-0000-0000-0000E4470000}"/>
    <cellStyle name="Normal 2 3 2 3 4" xfId="114" xr:uid="{00000000-0005-0000-0000-0000E5470000}"/>
    <cellStyle name="Normal 2 3 2 3 4 2" xfId="458" xr:uid="{00000000-0005-0000-0000-0000E6470000}"/>
    <cellStyle name="Normal 2 3 2 3 4 2 2" xfId="1164" xr:uid="{00000000-0005-0000-0000-0000E7470000}"/>
    <cellStyle name="Normal 2 3 2 3 4 2 2 2" xfId="2574" xr:uid="{00000000-0005-0000-0000-0000E8470000}"/>
    <cellStyle name="Normal 2 3 2 3 4 2 2 2 2" xfId="5061" xr:uid="{00000000-0005-0000-0000-0000E9470000}"/>
    <cellStyle name="Normal 2 3 2 3 4 2 2 2 2 2" xfId="13207" xr:uid="{00000000-0005-0000-0000-0000EA470000}"/>
    <cellStyle name="Normal 2 3 2 3 4 2 2 2 2 2 2" xfId="29503" xr:uid="{00000000-0005-0000-0000-0000EB470000}"/>
    <cellStyle name="Normal 2 3 2 3 4 2 2 2 2 3" xfId="21357" xr:uid="{00000000-0005-0000-0000-0000EC470000}"/>
    <cellStyle name="Normal 2 3 2 3 4 2 2 2 3" xfId="7873" xr:uid="{00000000-0005-0000-0000-0000ED470000}"/>
    <cellStyle name="Normal 2 3 2 3 4 2 2 2 3 2" xfId="16019" xr:uid="{00000000-0005-0000-0000-0000EE470000}"/>
    <cellStyle name="Normal 2 3 2 3 4 2 2 2 3 2 2" xfId="32315" xr:uid="{00000000-0005-0000-0000-0000EF470000}"/>
    <cellStyle name="Normal 2 3 2 3 4 2 2 2 3 3" xfId="24169" xr:uid="{00000000-0005-0000-0000-0000F0470000}"/>
    <cellStyle name="Normal 2 3 2 3 4 2 2 2 4" xfId="10720" xr:uid="{00000000-0005-0000-0000-0000F1470000}"/>
    <cellStyle name="Normal 2 3 2 3 4 2 2 2 4 2" xfId="27016" xr:uid="{00000000-0005-0000-0000-0000F2470000}"/>
    <cellStyle name="Normal 2 3 2 3 4 2 2 2 5" xfId="18870" xr:uid="{00000000-0005-0000-0000-0000F3470000}"/>
    <cellStyle name="Normal 2 3 2 3 4 2 2 3" xfId="3843" xr:uid="{00000000-0005-0000-0000-0000F4470000}"/>
    <cellStyle name="Normal 2 3 2 3 4 2 2 3 2" xfId="11989" xr:uid="{00000000-0005-0000-0000-0000F5470000}"/>
    <cellStyle name="Normal 2 3 2 3 4 2 2 3 2 2" xfId="28285" xr:uid="{00000000-0005-0000-0000-0000F6470000}"/>
    <cellStyle name="Normal 2 3 2 3 4 2 2 3 3" xfId="20139" xr:uid="{00000000-0005-0000-0000-0000F7470000}"/>
    <cellStyle name="Normal 2 3 2 3 4 2 2 4" xfId="6463" xr:uid="{00000000-0005-0000-0000-0000F8470000}"/>
    <cellStyle name="Normal 2 3 2 3 4 2 2 4 2" xfId="14609" xr:uid="{00000000-0005-0000-0000-0000F9470000}"/>
    <cellStyle name="Normal 2 3 2 3 4 2 2 4 2 2" xfId="30905" xr:uid="{00000000-0005-0000-0000-0000FA470000}"/>
    <cellStyle name="Normal 2 3 2 3 4 2 2 4 3" xfId="22759" xr:uid="{00000000-0005-0000-0000-0000FB470000}"/>
    <cellStyle name="Normal 2 3 2 3 4 2 2 5" xfId="9310" xr:uid="{00000000-0005-0000-0000-0000FC470000}"/>
    <cellStyle name="Normal 2 3 2 3 4 2 2 5 2" xfId="25606" xr:uid="{00000000-0005-0000-0000-0000FD470000}"/>
    <cellStyle name="Normal 2 3 2 3 4 2 2 6" xfId="17460" xr:uid="{00000000-0005-0000-0000-0000FE470000}"/>
    <cellStyle name="Normal 2 3 2 3 4 2 3" xfId="1869" xr:uid="{00000000-0005-0000-0000-0000FF470000}"/>
    <cellStyle name="Normal 2 3 2 3 4 2 3 2" xfId="4452" xr:uid="{00000000-0005-0000-0000-000000480000}"/>
    <cellStyle name="Normal 2 3 2 3 4 2 3 2 2" xfId="12598" xr:uid="{00000000-0005-0000-0000-000001480000}"/>
    <cellStyle name="Normal 2 3 2 3 4 2 3 2 2 2" xfId="28894" xr:uid="{00000000-0005-0000-0000-000002480000}"/>
    <cellStyle name="Normal 2 3 2 3 4 2 3 2 3" xfId="20748" xr:uid="{00000000-0005-0000-0000-000003480000}"/>
    <cellStyle name="Normal 2 3 2 3 4 2 3 3" xfId="7168" xr:uid="{00000000-0005-0000-0000-000004480000}"/>
    <cellStyle name="Normal 2 3 2 3 4 2 3 3 2" xfId="15314" xr:uid="{00000000-0005-0000-0000-000005480000}"/>
    <cellStyle name="Normal 2 3 2 3 4 2 3 3 2 2" xfId="31610" xr:uid="{00000000-0005-0000-0000-000006480000}"/>
    <cellStyle name="Normal 2 3 2 3 4 2 3 3 3" xfId="23464" xr:uid="{00000000-0005-0000-0000-000007480000}"/>
    <cellStyle name="Normal 2 3 2 3 4 2 3 4" xfId="10015" xr:uid="{00000000-0005-0000-0000-000008480000}"/>
    <cellStyle name="Normal 2 3 2 3 4 2 3 4 2" xfId="26311" xr:uid="{00000000-0005-0000-0000-000009480000}"/>
    <cellStyle name="Normal 2 3 2 3 4 2 3 5" xfId="18165" xr:uid="{00000000-0005-0000-0000-00000A480000}"/>
    <cellStyle name="Normal 2 3 2 3 4 2 4" xfId="3234" xr:uid="{00000000-0005-0000-0000-00000B480000}"/>
    <cellStyle name="Normal 2 3 2 3 4 2 4 2" xfId="11380" xr:uid="{00000000-0005-0000-0000-00000C480000}"/>
    <cellStyle name="Normal 2 3 2 3 4 2 4 2 2" xfId="27676" xr:uid="{00000000-0005-0000-0000-00000D480000}"/>
    <cellStyle name="Normal 2 3 2 3 4 2 4 3" xfId="19530" xr:uid="{00000000-0005-0000-0000-00000E480000}"/>
    <cellStyle name="Normal 2 3 2 3 4 2 5" xfId="5758" xr:uid="{00000000-0005-0000-0000-00000F480000}"/>
    <cellStyle name="Normal 2 3 2 3 4 2 5 2" xfId="13904" xr:uid="{00000000-0005-0000-0000-000010480000}"/>
    <cellStyle name="Normal 2 3 2 3 4 2 5 2 2" xfId="30200" xr:uid="{00000000-0005-0000-0000-000011480000}"/>
    <cellStyle name="Normal 2 3 2 3 4 2 5 3" xfId="22054" xr:uid="{00000000-0005-0000-0000-000012480000}"/>
    <cellStyle name="Normal 2 3 2 3 4 2 6" xfId="8605" xr:uid="{00000000-0005-0000-0000-000013480000}"/>
    <cellStyle name="Normal 2 3 2 3 4 2 6 2" xfId="24901" xr:uid="{00000000-0005-0000-0000-000014480000}"/>
    <cellStyle name="Normal 2 3 2 3 4 2 7" xfId="16755" xr:uid="{00000000-0005-0000-0000-000015480000}"/>
    <cellStyle name="Normal 2 3 2 3 4 3" xfId="820" xr:uid="{00000000-0005-0000-0000-000016480000}"/>
    <cellStyle name="Normal 2 3 2 3 4 3 2" xfId="2230" xr:uid="{00000000-0005-0000-0000-000017480000}"/>
    <cellStyle name="Normal 2 3 2 3 4 3 2 2" xfId="4765" xr:uid="{00000000-0005-0000-0000-000018480000}"/>
    <cellStyle name="Normal 2 3 2 3 4 3 2 2 2" xfId="12911" xr:uid="{00000000-0005-0000-0000-000019480000}"/>
    <cellStyle name="Normal 2 3 2 3 4 3 2 2 2 2" xfId="29207" xr:uid="{00000000-0005-0000-0000-00001A480000}"/>
    <cellStyle name="Normal 2 3 2 3 4 3 2 2 3" xfId="21061" xr:uid="{00000000-0005-0000-0000-00001B480000}"/>
    <cellStyle name="Normal 2 3 2 3 4 3 2 3" xfId="7529" xr:uid="{00000000-0005-0000-0000-00001C480000}"/>
    <cellStyle name="Normal 2 3 2 3 4 3 2 3 2" xfId="15675" xr:uid="{00000000-0005-0000-0000-00001D480000}"/>
    <cellStyle name="Normal 2 3 2 3 4 3 2 3 2 2" xfId="31971" xr:uid="{00000000-0005-0000-0000-00001E480000}"/>
    <cellStyle name="Normal 2 3 2 3 4 3 2 3 3" xfId="23825" xr:uid="{00000000-0005-0000-0000-00001F480000}"/>
    <cellStyle name="Normal 2 3 2 3 4 3 2 4" xfId="10376" xr:uid="{00000000-0005-0000-0000-000020480000}"/>
    <cellStyle name="Normal 2 3 2 3 4 3 2 4 2" xfId="26672" xr:uid="{00000000-0005-0000-0000-000021480000}"/>
    <cellStyle name="Normal 2 3 2 3 4 3 2 5" xfId="18526" xr:uid="{00000000-0005-0000-0000-000022480000}"/>
    <cellStyle name="Normal 2 3 2 3 4 3 3" xfId="3547" xr:uid="{00000000-0005-0000-0000-000023480000}"/>
    <cellStyle name="Normal 2 3 2 3 4 3 3 2" xfId="11693" xr:uid="{00000000-0005-0000-0000-000024480000}"/>
    <cellStyle name="Normal 2 3 2 3 4 3 3 2 2" xfId="27989" xr:uid="{00000000-0005-0000-0000-000025480000}"/>
    <cellStyle name="Normal 2 3 2 3 4 3 3 3" xfId="19843" xr:uid="{00000000-0005-0000-0000-000026480000}"/>
    <cellStyle name="Normal 2 3 2 3 4 3 4" xfId="6119" xr:uid="{00000000-0005-0000-0000-000027480000}"/>
    <cellStyle name="Normal 2 3 2 3 4 3 4 2" xfId="14265" xr:uid="{00000000-0005-0000-0000-000028480000}"/>
    <cellStyle name="Normal 2 3 2 3 4 3 4 2 2" xfId="30561" xr:uid="{00000000-0005-0000-0000-000029480000}"/>
    <cellStyle name="Normal 2 3 2 3 4 3 4 3" xfId="22415" xr:uid="{00000000-0005-0000-0000-00002A480000}"/>
    <cellStyle name="Normal 2 3 2 3 4 3 5" xfId="8966" xr:uid="{00000000-0005-0000-0000-00002B480000}"/>
    <cellStyle name="Normal 2 3 2 3 4 3 5 2" xfId="25262" xr:uid="{00000000-0005-0000-0000-00002C480000}"/>
    <cellStyle name="Normal 2 3 2 3 4 3 6" xfId="17116" xr:uid="{00000000-0005-0000-0000-00002D480000}"/>
    <cellStyle name="Normal 2 3 2 3 4 4" xfId="1525" xr:uid="{00000000-0005-0000-0000-00002E480000}"/>
    <cellStyle name="Normal 2 3 2 3 4 4 2" xfId="4156" xr:uid="{00000000-0005-0000-0000-00002F480000}"/>
    <cellStyle name="Normal 2 3 2 3 4 4 2 2" xfId="12302" xr:uid="{00000000-0005-0000-0000-000030480000}"/>
    <cellStyle name="Normal 2 3 2 3 4 4 2 2 2" xfId="28598" xr:uid="{00000000-0005-0000-0000-000031480000}"/>
    <cellStyle name="Normal 2 3 2 3 4 4 2 3" xfId="20452" xr:uid="{00000000-0005-0000-0000-000032480000}"/>
    <cellStyle name="Normal 2 3 2 3 4 4 3" xfId="6824" xr:uid="{00000000-0005-0000-0000-000033480000}"/>
    <cellStyle name="Normal 2 3 2 3 4 4 3 2" xfId="14970" xr:uid="{00000000-0005-0000-0000-000034480000}"/>
    <cellStyle name="Normal 2 3 2 3 4 4 3 2 2" xfId="31266" xr:uid="{00000000-0005-0000-0000-000035480000}"/>
    <cellStyle name="Normal 2 3 2 3 4 4 3 3" xfId="23120" xr:uid="{00000000-0005-0000-0000-000036480000}"/>
    <cellStyle name="Normal 2 3 2 3 4 4 4" xfId="9671" xr:uid="{00000000-0005-0000-0000-000037480000}"/>
    <cellStyle name="Normal 2 3 2 3 4 4 4 2" xfId="25967" xr:uid="{00000000-0005-0000-0000-000038480000}"/>
    <cellStyle name="Normal 2 3 2 3 4 4 5" xfId="17821" xr:uid="{00000000-0005-0000-0000-000039480000}"/>
    <cellStyle name="Normal 2 3 2 3 4 5" xfId="2938" xr:uid="{00000000-0005-0000-0000-00003A480000}"/>
    <cellStyle name="Normal 2 3 2 3 4 5 2" xfId="11084" xr:uid="{00000000-0005-0000-0000-00003B480000}"/>
    <cellStyle name="Normal 2 3 2 3 4 5 2 2" xfId="27380" xr:uid="{00000000-0005-0000-0000-00003C480000}"/>
    <cellStyle name="Normal 2 3 2 3 4 5 3" xfId="19234" xr:uid="{00000000-0005-0000-0000-00003D480000}"/>
    <cellStyle name="Normal 2 3 2 3 4 6" xfId="5414" xr:uid="{00000000-0005-0000-0000-00003E480000}"/>
    <cellStyle name="Normal 2 3 2 3 4 6 2" xfId="13560" xr:uid="{00000000-0005-0000-0000-00003F480000}"/>
    <cellStyle name="Normal 2 3 2 3 4 6 2 2" xfId="29856" xr:uid="{00000000-0005-0000-0000-000040480000}"/>
    <cellStyle name="Normal 2 3 2 3 4 6 3" xfId="21710" xr:uid="{00000000-0005-0000-0000-000041480000}"/>
    <cellStyle name="Normal 2 3 2 3 4 7" xfId="8261" xr:uid="{00000000-0005-0000-0000-000042480000}"/>
    <cellStyle name="Normal 2 3 2 3 4 7 2" xfId="24557" xr:uid="{00000000-0005-0000-0000-000043480000}"/>
    <cellStyle name="Normal 2 3 2 3 4 8" xfId="16411" xr:uid="{00000000-0005-0000-0000-000044480000}"/>
    <cellStyle name="Normal 2 3 2 3 5" xfId="201" xr:uid="{00000000-0005-0000-0000-000045480000}"/>
    <cellStyle name="Normal 2 3 2 3 5 2" xfId="545" xr:uid="{00000000-0005-0000-0000-000046480000}"/>
    <cellStyle name="Normal 2 3 2 3 5 2 2" xfId="1251" xr:uid="{00000000-0005-0000-0000-000047480000}"/>
    <cellStyle name="Normal 2 3 2 3 5 2 2 2" xfId="2661" xr:uid="{00000000-0005-0000-0000-000048480000}"/>
    <cellStyle name="Normal 2 3 2 3 5 2 2 2 2" xfId="5135" xr:uid="{00000000-0005-0000-0000-000049480000}"/>
    <cellStyle name="Normal 2 3 2 3 5 2 2 2 2 2" xfId="13281" xr:uid="{00000000-0005-0000-0000-00004A480000}"/>
    <cellStyle name="Normal 2 3 2 3 5 2 2 2 2 2 2" xfId="29577" xr:uid="{00000000-0005-0000-0000-00004B480000}"/>
    <cellStyle name="Normal 2 3 2 3 5 2 2 2 2 3" xfId="21431" xr:uid="{00000000-0005-0000-0000-00004C480000}"/>
    <cellStyle name="Normal 2 3 2 3 5 2 2 2 3" xfId="7960" xr:uid="{00000000-0005-0000-0000-00004D480000}"/>
    <cellStyle name="Normal 2 3 2 3 5 2 2 2 3 2" xfId="16106" xr:uid="{00000000-0005-0000-0000-00004E480000}"/>
    <cellStyle name="Normal 2 3 2 3 5 2 2 2 3 2 2" xfId="32402" xr:uid="{00000000-0005-0000-0000-00004F480000}"/>
    <cellStyle name="Normal 2 3 2 3 5 2 2 2 3 3" xfId="24256" xr:uid="{00000000-0005-0000-0000-000050480000}"/>
    <cellStyle name="Normal 2 3 2 3 5 2 2 2 4" xfId="10807" xr:uid="{00000000-0005-0000-0000-000051480000}"/>
    <cellStyle name="Normal 2 3 2 3 5 2 2 2 4 2" xfId="27103" xr:uid="{00000000-0005-0000-0000-000052480000}"/>
    <cellStyle name="Normal 2 3 2 3 5 2 2 2 5" xfId="18957" xr:uid="{00000000-0005-0000-0000-000053480000}"/>
    <cellStyle name="Normal 2 3 2 3 5 2 2 3" xfId="3917" xr:uid="{00000000-0005-0000-0000-000054480000}"/>
    <cellStyle name="Normal 2 3 2 3 5 2 2 3 2" xfId="12063" xr:uid="{00000000-0005-0000-0000-000055480000}"/>
    <cellStyle name="Normal 2 3 2 3 5 2 2 3 2 2" xfId="28359" xr:uid="{00000000-0005-0000-0000-000056480000}"/>
    <cellStyle name="Normal 2 3 2 3 5 2 2 3 3" xfId="20213" xr:uid="{00000000-0005-0000-0000-000057480000}"/>
    <cellStyle name="Normal 2 3 2 3 5 2 2 4" xfId="6550" xr:uid="{00000000-0005-0000-0000-000058480000}"/>
    <cellStyle name="Normal 2 3 2 3 5 2 2 4 2" xfId="14696" xr:uid="{00000000-0005-0000-0000-000059480000}"/>
    <cellStyle name="Normal 2 3 2 3 5 2 2 4 2 2" xfId="30992" xr:uid="{00000000-0005-0000-0000-00005A480000}"/>
    <cellStyle name="Normal 2 3 2 3 5 2 2 4 3" xfId="22846" xr:uid="{00000000-0005-0000-0000-00005B480000}"/>
    <cellStyle name="Normal 2 3 2 3 5 2 2 5" xfId="9397" xr:uid="{00000000-0005-0000-0000-00005C480000}"/>
    <cellStyle name="Normal 2 3 2 3 5 2 2 5 2" xfId="25693" xr:uid="{00000000-0005-0000-0000-00005D480000}"/>
    <cellStyle name="Normal 2 3 2 3 5 2 2 6" xfId="17547" xr:uid="{00000000-0005-0000-0000-00005E480000}"/>
    <cellStyle name="Normal 2 3 2 3 5 2 3" xfId="1956" xr:uid="{00000000-0005-0000-0000-00005F480000}"/>
    <cellStyle name="Normal 2 3 2 3 5 2 3 2" xfId="4526" xr:uid="{00000000-0005-0000-0000-000060480000}"/>
    <cellStyle name="Normal 2 3 2 3 5 2 3 2 2" xfId="12672" xr:uid="{00000000-0005-0000-0000-000061480000}"/>
    <cellStyle name="Normal 2 3 2 3 5 2 3 2 2 2" xfId="28968" xr:uid="{00000000-0005-0000-0000-000062480000}"/>
    <cellStyle name="Normal 2 3 2 3 5 2 3 2 3" xfId="20822" xr:uid="{00000000-0005-0000-0000-000063480000}"/>
    <cellStyle name="Normal 2 3 2 3 5 2 3 3" xfId="7255" xr:uid="{00000000-0005-0000-0000-000064480000}"/>
    <cellStyle name="Normal 2 3 2 3 5 2 3 3 2" xfId="15401" xr:uid="{00000000-0005-0000-0000-000065480000}"/>
    <cellStyle name="Normal 2 3 2 3 5 2 3 3 2 2" xfId="31697" xr:uid="{00000000-0005-0000-0000-000066480000}"/>
    <cellStyle name="Normal 2 3 2 3 5 2 3 3 3" xfId="23551" xr:uid="{00000000-0005-0000-0000-000067480000}"/>
    <cellStyle name="Normal 2 3 2 3 5 2 3 4" xfId="10102" xr:uid="{00000000-0005-0000-0000-000068480000}"/>
    <cellStyle name="Normal 2 3 2 3 5 2 3 4 2" xfId="26398" xr:uid="{00000000-0005-0000-0000-000069480000}"/>
    <cellStyle name="Normal 2 3 2 3 5 2 3 5" xfId="18252" xr:uid="{00000000-0005-0000-0000-00006A480000}"/>
    <cellStyle name="Normal 2 3 2 3 5 2 4" xfId="3308" xr:uid="{00000000-0005-0000-0000-00006B480000}"/>
    <cellStyle name="Normal 2 3 2 3 5 2 4 2" xfId="11454" xr:uid="{00000000-0005-0000-0000-00006C480000}"/>
    <cellStyle name="Normal 2 3 2 3 5 2 4 2 2" xfId="27750" xr:uid="{00000000-0005-0000-0000-00006D480000}"/>
    <cellStyle name="Normal 2 3 2 3 5 2 4 3" xfId="19604" xr:uid="{00000000-0005-0000-0000-00006E480000}"/>
    <cellStyle name="Normal 2 3 2 3 5 2 5" xfId="5845" xr:uid="{00000000-0005-0000-0000-00006F480000}"/>
    <cellStyle name="Normal 2 3 2 3 5 2 5 2" xfId="13991" xr:uid="{00000000-0005-0000-0000-000070480000}"/>
    <cellStyle name="Normal 2 3 2 3 5 2 5 2 2" xfId="30287" xr:uid="{00000000-0005-0000-0000-000071480000}"/>
    <cellStyle name="Normal 2 3 2 3 5 2 5 3" xfId="22141" xr:uid="{00000000-0005-0000-0000-000072480000}"/>
    <cellStyle name="Normal 2 3 2 3 5 2 6" xfId="8692" xr:uid="{00000000-0005-0000-0000-000073480000}"/>
    <cellStyle name="Normal 2 3 2 3 5 2 6 2" xfId="24988" xr:uid="{00000000-0005-0000-0000-000074480000}"/>
    <cellStyle name="Normal 2 3 2 3 5 2 7" xfId="16842" xr:uid="{00000000-0005-0000-0000-000075480000}"/>
    <cellStyle name="Normal 2 3 2 3 5 3" xfId="907" xr:uid="{00000000-0005-0000-0000-000076480000}"/>
    <cellStyle name="Normal 2 3 2 3 5 3 2" xfId="2317" xr:uid="{00000000-0005-0000-0000-000077480000}"/>
    <cellStyle name="Normal 2 3 2 3 5 3 2 2" xfId="4839" xr:uid="{00000000-0005-0000-0000-000078480000}"/>
    <cellStyle name="Normal 2 3 2 3 5 3 2 2 2" xfId="12985" xr:uid="{00000000-0005-0000-0000-000079480000}"/>
    <cellStyle name="Normal 2 3 2 3 5 3 2 2 2 2" xfId="29281" xr:uid="{00000000-0005-0000-0000-00007A480000}"/>
    <cellStyle name="Normal 2 3 2 3 5 3 2 2 3" xfId="21135" xr:uid="{00000000-0005-0000-0000-00007B480000}"/>
    <cellStyle name="Normal 2 3 2 3 5 3 2 3" xfId="7616" xr:uid="{00000000-0005-0000-0000-00007C480000}"/>
    <cellStyle name="Normal 2 3 2 3 5 3 2 3 2" xfId="15762" xr:uid="{00000000-0005-0000-0000-00007D480000}"/>
    <cellStyle name="Normal 2 3 2 3 5 3 2 3 2 2" xfId="32058" xr:uid="{00000000-0005-0000-0000-00007E480000}"/>
    <cellStyle name="Normal 2 3 2 3 5 3 2 3 3" xfId="23912" xr:uid="{00000000-0005-0000-0000-00007F480000}"/>
    <cellStyle name="Normal 2 3 2 3 5 3 2 4" xfId="10463" xr:uid="{00000000-0005-0000-0000-000080480000}"/>
    <cellStyle name="Normal 2 3 2 3 5 3 2 4 2" xfId="26759" xr:uid="{00000000-0005-0000-0000-000081480000}"/>
    <cellStyle name="Normal 2 3 2 3 5 3 2 5" xfId="18613" xr:uid="{00000000-0005-0000-0000-000082480000}"/>
    <cellStyle name="Normal 2 3 2 3 5 3 3" xfId="3621" xr:uid="{00000000-0005-0000-0000-000083480000}"/>
    <cellStyle name="Normal 2 3 2 3 5 3 3 2" xfId="11767" xr:uid="{00000000-0005-0000-0000-000084480000}"/>
    <cellStyle name="Normal 2 3 2 3 5 3 3 2 2" xfId="28063" xr:uid="{00000000-0005-0000-0000-000085480000}"/>
    <cellStyle name="Normal 2 3 2 3 5 3 3 3" xfId="19917" xr:uid="{00000000-0005-0000-0000-000086480000}"/>
    <cellStyle name="Normal 2 3 2 3 5 3 4" xfId="6206" xr:uid="{00000000-0005-0000-0000-000087480000}"/>
    <cellStyle name="Normal 2 3 2 3 5 3 4 2" xfId="14352" xr:uid="{00000000-0005-0000-0000-000088480000}"/>
    <cellStyle name="Normal 2 3 2 3 5 3 4 2 2" xfId="30648" xr:uid="{00000000-0005-0000-0000-000089480000}"/>
    <cellStyle name="Normal 2 3 2 3 5 3 4 3" xfId="22502" xr:uid="{00000000-0005-0000-0000-00008A480000}"/>
    <cellStyle name="Normal 2 3 2 3 5 3 5" xfId="9053" xr:uid="{00000000-0005-0000-0000-00008B480000}"/>
    <cellStyle name="Normal 2 3 2 3 5 3 5 2" xfId="25349" xr:uid="{00000000-0005-0000-0000-00008C480000}"/>
    <cellStyle name="Normal 2 3 2 3 5 3 6" xfId="17203" xr:uid="{00000000-0005-0000-0000-00008D480000}"/>
    <cellStyle name="Normal 2 3 2 3 5 4" xfId="1612" xr:uid="{00000000-0005-0000-0000-00008E480000}"/>
    <cellStyle name="Normal 2 3 2 3 5 4 2" xfId="4230" xr:uid="{00000000-0005-0000-0000-00008F480000}"/>
    <cellStyle name="Normal 2 3 2 3 5 4 2 2" xfId="12376" xr:uid="{00000000-0005-0000-0000-000090480000}"/>
    <cellStyle name="Normal 2 3 2 3 5 4 2 2 2" xfId="28672" xr:uid="{00000000-0005-0000-0000-000091480000}"/>
    <cellStyle name="Normal 2 3 2 3 5 4 2 3" xfId="20526" xr:uid="{00000000-0005-0000-0000-000092480000}"/>
    <cellStyle name="Normal 2 3 2 3 5 4 3" xfId="6911" xr:uid="{00000000-0005-0000-0000-000093480000}"/>
    <cellStyle name="Normal 2 3 2 3 5 4 3 2" xfId="15057" xr:uid="{00000000-0005-0000-0000-000094480000}"/>
    <cellStyle name="Normal 2 3 2 3 5 4 3 2 2" xfId="31353" xr:uid="{00000000-0005-0000-0000-000095480000}"/>
    <cellStyle name="Normal 2 3 2 3 5 4 3 3" xfId="23207" xr:uid="{00000000-0005-0000-0000-000096480000}"/>
    <cellStyle name="Normal 2 3 2 3 5 4 4" xfId="9758" xr:uid="{00000000-0005-0000-0000-000097480000}"/>
    <cellStyle name="Normal 2 3 2 3 5 4 4 2" xfId="26054" xr:uid="{00000000-0005-0000-0000-000098480000}"/>
    <cellStyle name="Normal 2 3 2 3 5 4 5" xfId="17908" xr:uid="{00000000-0005-0000-0000-000099480000}"/>
    <cellStyle name="Normal 2 3 2 3 5 5" xfId="3012" xr:uid="{00000000-0005-0000-0000-00009A480000}"/>
    <cellStyle name="Normal 2 3 2 3 5 5 2" xfId="11158" xr:uid="{00000000-0005-0000-0000-00009B480000}"/>
    <cellStyle name="Normal 2 3 2 3 5 5 2 2" xfId="27454" xr:uid="{00000000-0005-0000-0000-00009C480000}"/>
    <cellStyle name="Normal 2 3 2 3 5 5 3" xfId="19308" xr:uid="{00000000-0005-0000-0000-00009D480000}"/>
    <cellStyle name="Normal 2 3 2 3 5 6" xfId="5501" xr:uid="{00000000-0005-0000-0000-00009E480000}"/>
    <cellStyle name="Normal 2 3 2 3 5 6 2" xfId="13647" xr:uid="{00000000-0005-0000-0000-00009F480000}"/>
    <cellStyle name="Normal 2 3 2 3 5 6 2 2" xfId="29943" xr:uid="{00000000-0005-0000-0000-0000A0480000}"/>
    <cellStyle name="Normal 2 3 2 3 5 6 3" xfId="21797" xr:uid="{00000000-0005-0000-0000-0000A1480000}"/>
    <cellStyle name="Normal 2 3 2 3 5 7" xfId="8348" xr:uid="{00000000-0005-0000-0000-0000A2480000}"/>
    <cellStyle name="Normal 2 3 2 3 5 7 2" xfId="24644" xr:uid="{00000000-0005-0000-0000-0000A3480000}"/>
    <cellStyle name="Normal 2 3 2 3 5 8" xfId="16498" xr:uid="{00000000-0005-0000-0000-0000A4480000}"/>
    <cellStyle name="Normal 2 3 2 3 6" xfId="278" xr:uid="{00000000-0005-0000-0000-0000A5480000}"/>
    <cellStyle name="Normal 2 3 2 3 6 2" xfId="622" xr:uid="{00000000-0005-0000-0000-0000A6480000}"/>
    <cellStyle name="Normal 2 3 2 3 6 2 2" xfId="1328" xr:uid="{00000000-0005-0000-0000-0000A7480000}"/>
    <cellStyle name="Normal 2 3 2 3 6 2 2 2" xfId="2738" xr:uid="{00000000-0005-0000-0000-0000A8480000}"/>
    <cellStyle name="Normal 2 3 2 3 6 2 2 2 2" xfId="5209" xr:uid="{00000000-0005-0000-0000-0000A9480000}"/>
    <cellStyle name="Normal 2 3 2 3 6 2 2 2 2 2" xfId="13355" xr:uid="{00000000-0005-0000-0000-0000AA480000}"/>
    <cellStyle name="Normal 2 3 2 3 6 2 2 2 2 2 2" xfId="29651" xr:uid="{00000000-0005-0000-0000-0000AB480000}"/>
    <cellStyle name="Normal 2 3 2 3 6 2 2 2 2 3" xfId="21505" xr:uid="{00000000-0005-0000-0000-0000AC480000}"/>
    <cellStyle name="Normal 2 3 2 3 6 2 2 2 3" xfId="8037" xr:uid="{00000000-0005-0000-0000-0000AD480000}"/>
    <cellStyle name="Normal 2 3 2 3 6 2 2 2 3 2" xfId="16183" xr:uid="{00000000-0005-0000-0000-0000AE480000}"/>
    <cellStyle name="Normal 2 3 2 3 6 2 2 2 3 2 2" xfId="32479" xr:uid="{00000000-0005-0000-0000-0000AF480000}"/>
    <cellStyle name="Normal 2 3 2 3 6 2 2 2 3 3" xfId="24333" xr:uid="{00000000-0005-0000-0000-0000B0480000}"/>
    <cellStyle name="Normal 2 3 2 3 6 2 2 2 4" xfId="10884" xr:uid="{00000000-0005-0000-0000-0000B1480000}"/>
    <cellStyle name="Normal 2 3 2 3 6 2 2 2 4 2" xfId="27180" xr:uid="{00000000-0005-0000-0000-0000B2480000}"/>
    <cellStyle name="Normal 2 3 2 3 6 2 2 2 5" xfId="19034" xr:uid="{00000000-0005-0000-0000-0000B3480000}"/>
    <cellStyle name="Normal 2 3 2 3 6 2 2 3" xfId="3991" xr:uid="{00000000-0005-0000-0000-0000B4480000}"/>
    <cellStyle name="Normal 2 3 2 3 6 2 2 3 2" xfId="12137" xr:uid="{00000000-0005-0000-0000-0000B5480000}"/>
    <cellStyle name="Normal 2 3 2 3 6 2 2 3 2 2" xfId="28433" xr:uid="{00000000-0005-0000-0000-0000B6480000}"/>
    <cellStyle name="Normal 2 3 2 3 6 2 2 3 3" xfId="20287" xr:uid="{00000000-0005-0000-0000-0000B7480000}"/>
    <cellStyle name="Normal 2 3 2 3 6 2 2 4" xfId="6627" xr:uid="{00000000-0005-0000-0000-0000B8480000}"/>
    <cellStyle name="Normal 2 3 2 3 6 2 2 4 2" xfId="14773" xr:uid="{00000000-0005-0000-0000-0000B9480000}"/>
    <cellStyle name="Normal 2 3 2 3 6 2 2 4 2 2" xfId="31069" xr:uid="{00000000-0005-0000-0000-0000BA480000}"/>
    <cellStyle name="Normal 2 3 2 3 6 2 2 4 3" xfId="22923" xr:uid="{00000000-0005-0000-0000-0000BB480000}"/>
    <cellStyle name="Normal 2 3 2 3 6 2 2 5" xfId="9474" xr:uid="{00000000-0005-0000-0000-0000BC480000}"/>
    <cellStyle name="Normal 2 3 2 3 6 2 2 5 2" xfId="25770" xr:uid="{00000000-0005-0000-0000-0000BD480000}"/>
    <cellStyle name="Normal 2 3 2 3 6 2 2 6" xfId="17624" xr:uid="{00000000-0005-0000-0000-0000BE480000}"/>
    <cellStyle name="Normal 2 3 2 3 6 2 3" xfId="2033" xr:uid="{00000000-0005-0000-0000-0000BF480000}"/>
    <cellStyle name="Normal 2 3 2 3 6 2 3 2" xfId="4600" xr:uid="{00000000-0005-0000-0000-0000C0480000}"/>
    <cellStyle name="Normal 2 3 2 3 6 2 3 2 2" xfId="12746" xr:uid="{00000000-0005-0000-0000-0000C1480000}"/>
    <cellStyle name="Normal 2 3 2 3 6 2 3 2 2 2" xfId="29042" xr:uid="{00000000-0005-0000-0000-0000C2480000}"/>
    <cellStyle name="Normal 2 3 2 3 6 2 3 2 3" xfId="20896" xr:uid="{00000000-0005-0000-0000-0000C3480000}"/>
    <cellStyle name="Normal 2 3 2 3 6 2 3 3" xfId="7332" xr:uid="{00000000-0005-0000-0000-0000C4480000}"/>
    <cellStyle name="Normal 2 3 2 3 6 2 3 3 2" xfId="15478" xr:uid="{00000000-0005-0000-0000-0000C5480000}"/>
    <cellStyle name="Normal 2 3 2 3 6 2 3 3 2 2" xfId="31774" xr:uid="{00000000-0005-0000-0000-0000C6480000}"/>
    <cellStyle name="Normal 2 3 2 3 6 2 3 3 3" xfId="23628" xr:uid="{00000000-0005-0000-0000-0000C7480000}"/>
    <cellStyle name="Normal 2 3 2 3 6 2 3 4" xfId="10179" xr:uid="{00000000-0005-0000-0000-0000C8480000}"/>
    <cellStyle name="Normal 2 3 2 3 6 2 3 4 2" xfId="26475" xr:uid="{00000000-0005-0000-0000-0000C9480000}"/>
    <cellStyle name="Normal 2 3 2 3 6 2 3 5" xfId="18329" xr:uid="{00000000-0005-0000-0000-0000CA480000}"/>
    <cellStyle name="Normal 2 3 2 3 6 2 4" xfId="3382" xr:uid="{00000000-0005-0000-0000-0000CB480000}"/>
    <cellStyle name="Normal 2 3 2 3 6 2 4 2" xfId="11528" xr:uid="{00000000-0005-0000-0000-0000CC480000}"/>
    <cellStyle name="Normal 2 3 2 3 6 2 4 2 2" xfId="27824" xr:uid="{00000000-0005-0000-0000-0000CD480000}"/>
    <cellStyle name="Normal 2 3 2 3 6 2 4 3" xfId="19678" xr:uid="{00000000-0005-0000-0000-0000CE480000}"/>
    <cellStyle name="Normal 2 3 2 3 6 2 5" xfId="5922" xr:uid="{00000000-0005-0000-0000-0000CF480000}"/>
    <cellStyle name="Normal 2 3 2 3 6 2 5 2" xfId="14068" xr:uid="{00000000-0005-0000-0000-0000D0480000}"/>
    <cellStyle name="Normal 2 3 2 3 6 2 5 2 2" xfId="30364" xr:uid="{00000000-0005-0000-0000-0000D1480000}"/>
    <cellStyle name="Normal 2 3 2 3 6 2 5 3" xfId="22218" xr:uid="{00000000-0005-0000-0000-0000D2480000}"/>
    <cellStyle name="Normal 2 3 2 3 6 2 6" xfId="8769" xr:uid="{00000000-0005-0000-0000-0000D3480000}"/>
    <cellStyle name="Normal 2 3 2 3 6 2 6 2" xfId="25065" xr:uid="{00000000-0005-0000-0000-0000D4480000}"/>
    <cellStyle name="Normal 2 3 2 3 6 2 7" xfId="16919" xr:uid="{00000000-0005-0000-0000-0000D5480000}"/>
    <cellStyle name="Normal 2 3 2 3 6 3" xfId="984" xr:uid="{00000000-0005-0000-0000-0000D6480000}"/>
    <cellStyle name="Normal 2 3 2 3 6 3 2" xfId="2394" xr:uid="{00000000-0005-0000-0000-0000D7480000}"/>
    <cellStyle name="Normal 2 3 2 3 6 3 2 2" xfId="4913" xr:uid="{00000000-0005-0000-0000-0000D8480000}"/>
    <cellStyle name="Normal 2 3 2 3 6 3 2 2 2" xfId="13059" xr:uid="{00000000-0005-0000-0000-0000D9480000}"/>
    <cellStyle name="Normal 2 3 2 3 6 3 2 2 2 2" xfId="29355" xr:uid="{00000000-0005-0000-0000-0000DA480000}"/>
    <cellStyle name="Normal 2 3 2 3 6 3 2 2 3" xfId="21209" xr:uid="{00000000-0005-0000-0000-0000DB480000}"/>
    <cellStyle name="Normal 2 3 2 3 6 3 2 3" xfId="7693" xr:uid="{00000000-0005-0000-0000-0000DC480000}"/>
    <cellStyle name="Normal 2 3 2 3 6 3 2 3 2" xfId="15839" xr:uid="{00000000-0005-0000-0000-0000DD480000}"/>
    <cellStyle name="Normal 2 3 2 3 6 3 2 3 2 2" xfId="32135" xr:uid="{00000000-0005-0000-0000-0000DE480000}"/>
    <cellStyle name="Normal 2 3 2 3 6 3 2 3 3" xfId="23989" xr:uid="{00000000-0005-0000-0000-0000DF480000}"/>
    <cellStyle name="Normal 2 3 2 3 6 3 2 4" xfId="10540" xr:uid="{00000000-0005-0000-0000-0000E0480000}"/>
    <cellStyle name="Normal 2 3 2 3 6 3 2 4 2" xfId="26836" xr:uid="{00000000-0005-0000-0000-0000E1480000}"/>
    <cellStyle name="Normal 2 3 2 3 6 3 2 5" xfId="18690" xr:uid="{00000000-0005-0000-0000-0000E2480000}"/>
    <cellStyle name="Normal 2 3 2 3 6 3 3" xfId="3695" xr:uid="{00000000-0005-0000-0000-0000E3480000}"/>
    <cellStyle name="Normal 2 3 2 3 6 3 3 2" xfId="11841" xr:uid="{00000000-0005-0000-0000-0000E4480000}"/>
    <cellStyle name="Normal 2 3 2 3 6 3 3 2 2" xfId="28137" xr:uid="{00000000-0005-0000-0000-0000E5480000}"/>
    <cellStyle name="Normal 2 3 2 3 6 3 3 3" xfId="19991" xr:uid="{00000000-0005-0000-0000-0000E6480000}"/>
    <cellStyle name="Normal 2 3 2 3 6 3 4" xfId="6283" xr:uid="{00000000-0005-0000-0000-0000E7480000}"/>
    <cellStyle name="Normal 2 3 2 3 6 3 4 2" xfId="14429" xr:uid="{00000000-0005-0000-0000-0000E8480000}"/>
    <cellStyle name="Normal 2 3 2 3 6 3 4 2 2" xfId="30725" xr:uid="{00000000-0005-0000-0000-0000E9480000}"/>
    <cellStyle name="Normal 2 3 2 3 6 3 4 3" xfId="22579" xr:uid="{00000000-0005-0000-0000-0000EA480000}"/>
    <cellStyle name="Normal 2 3 2 3 6 3 5" xfId="9130" xr:uid="{00000000-0005-0000-0000-0000EB480000}"/>
    <cellStyle name="Normal 2 3 2 3 6 3 5 2" xfId="25426" xr:uid="{00000000-0005-0000-0000-0000EC480000}"/>
    <cellStyle name="Normal 2 3 2 3 6 3 6" xfId="17280" xr:uid="{00000000-0005-0000-0000-0000ED480000}"/>
    <cellStyle name="Normal 2 3 2 3 6 4" xfId="1689" xr:uid="{00000000-0005-0000-0000-0000EE480000}"/>
    <cellStyle name="Normal 2 3 2 3 6 4 2" xfId="4304" xr:uid="{00000000-0005-0000-0000-0000EF480000}"/>
    <cellStyle name="Normal 2 3 2 3 6 4 2 2" xfId="12450" xr:uid="{00000000-0005-0000-0000-0000F0480000}"/>
    <cellStyle name="Normal 2 3 2 3 6 4 2 2 2" xfId="28746" xr:uid="{00000000-0005-0000-0000-0000F1480000}"/>
    <cellStyle name="Normal 2 3 2 3 6 4 2 3" xfId="20600" xr:uid="{00000000-0005-0000-0000-0000F2480000}"/>
    <cellStyle name="Normal 2 3 2 3 6 4 3" xfId="6988" xr:uid="{00000000-0005-0000-0000-0000F3480000}"/>
    <cellStyle name="Normal 2 3 2 3 6 4 3 2" xfId="15134" xr:uid="{00000000-0005-0000-0000-0000F4480000}"/>
    <cellStyle name="Normal 2 3 2 3 6 4 3 2 2" xfId="31430" xr:uid="{00000000-0005-0000-0000-0000F5480000}"/>
    <cellStyle name="Normal 2 3 2 3 6 4 3 3" xfId="23284" xr:uid="{00000000-0005-0000-0000-0000F6480000}"/>
    <cellStyle name="Normal 2 3 2 3 6 4 4" xfId="9835" xr:uid="{00000000-0005-0000-0000-0000F7480000}"/>
    <cellStyle name="Normal 2 3 2 3 6 4 4 2" xfId="26131" xr:uid="{00000000-0005-0000-0000-0000F8480000}"/>
    <cellStyle name="Normal 2 3 2 3 6 4 5" xfId="17985" xr:uid="{00000000-0005-0000-0000-0000F9480000}"/>
    <cellStyle name="Normal 2 3 2 3 6 5" xfId="3086" xr:uid="{00000000-0005-0000-0000-0000FA480000}"/>
    <cellStyle name="Normal 2 3 2 3 6 5 2" xfId="11232" xr:uid="{00000000-0005-0000-0000-0000FB480000}"/>
    <cellStyle name="Normal 2 3 2 3 6 5 2 2" xfId="27528" xr:uid="{00000000-0005-0000-0000-0000FC480000}"/>
    <cellStyle name="Normal 2 3 2 3 6 5 3" xfId="19382" xr:uid="{00000000-0005-0000-0000-0000FD480000}"/>
    <cellStyle name="Normal 2 3 2 3 6 6" xfId="5578" xr:uid="{00000000-0005-0000-0000-0000FE480000}"/>
    <cellStyle name="Normal 2 3 2 3 6 6 2" xfId="13724" xr:uid="{00000000-0005-0000-0000-0000FF480000}"/>
    <cellStyle name="Normal 2 3 2 3 6 6 2 2" xfId="30020" xr:uid="{00000000-0005-0000-0000-000000490000}"/>
    <cellStyle name="Normal 2 3 2 3 6 6 3" xfId="21874" xr:uid="{00000000-0005-0000-0000-000001490000}"/>
    <cellStyle name="Normal 2 3 2 3 6 7" xfId="8425" xr:uid="{00000000-0005-0000-0000-000002490000}"/>
    <cellStyle name="Normal 2 3 2 3 6 7 2" xfId="24721" xr:uid="{00000000-0005-0000-0000-000003490000}"/>
    <cellStyle name="Normal 2 3 2 3 6 8" xfId="16575" xr:uid="{00000000-0005-0000-0000-000004490000}"/>
    <cellStyle name="Normal 2 3 2 3 7" xfId="368" xr:uid="{00000000-0005-0000-0000-000005490000}"/>
    <cellStyle name="Normal 2 3 2 3 7 2" xfId="1074" xr:uid="{00000000-0005-0000-0000-000006490000}"/>
    <cellStyle name="Normal 2 3 2 3 7 2 2" xfId="2484" xr:uid="{00000000-0005-0000-0000-000007490000}"/>
    <cellStyle name="Normal 2 3 2 3 7 2 2 2" xfId="4987" xr:uid="{00000000-0005-0000-0000-000008490000}"/>
    <cellStyle name="Normal 2 3 2 3 7 2 2 2 2" xfId="13133" xr:uid="{00000000-0005-0000-0000-000009490000}"/>
    <cellStyle name="Normal 2 3 2 3 7 2 2 2 2 2" xfId="29429" xr:uid="{00000000-0005-0000-0000-00000A490000}"/>
    <cellStyle name="Normal 2 3 2 3 7 2 2 2 3" xfId="21283" xr:uid="{00000000-0005-0000-0000-00000B490000}"/>
    <cellStyle name="Normal 2 3 2 3 7 2 2 3" xfId="7783" xr:uid="{00000000-0005-0000-0000-00000C490000}"/>
    <cellStyle name="Normal 2 3 2 3 7 2 2 3 2" xfId="15929" xr:uid="{00000000-0005-0000-0000-00000D490000}"/>
    <cellStyle name="Normal 2 3 2 3 7 2 2 3 2 2" xfId="32225" xr:uid="{00000000-0005-0000-0000-00000E490000}"/>
    <cellStyle name="Normal 2 3 2 3 7 2 2 3 3" xfId="24079" xr:uid="{00000000-0005-0000-0000-00000F490000}"/>
    <cellStyle name="Normal 2 3 2 3 7 2 2 4" xfId="10630" xr:uid="{00000000-0005-0000-0000-000010490000}"/>
    <cellStyle name="Normal 2 3 2 3 7 2 2 4 2" xfId="26926" xr:uid="{00000000-0005-0000-0000-000011490000}"/>
    <cellStyle name="Normal 2 3 2 3 7 2 2 5" xfId="18780" xr:uid="{00000000-0005-0000-0000-000012490000}"/>
    <cellStyle name="Normal 2 3 2 3 7 2 3" xfId="3769" xr:uid="{00000000-0005-0000-0000-000013490000}"/>
    <cellStyle name="Normal 2 3 2 3 7 2 3 2" xfId="11915" xr:uid="{00000000-0005-0000-0000-000014490000}"/>
    <cellStyle name="Normal 2 3 2 3 7 2 3 2 2" xfId="28211" xr:uid="{00000000-0005-0000-0000-000015490000}"/>
    <cellStyle name="Normal 2 3 2 3 7 2 3 3" xfId="20065" xr:uid="{00000000-0005-0000-0000-000016490000}"/>
    <cellStyle name="Normal 2 3 2 3 7 2 4" xfId="6373" xr:uid="{00000000-0005-0000-0000-000017490000}"/>
    <cellStyle name="Normal 2 3 2 3 7 2 4 2" xfId="14519" xr:uid="{00000000-0005-0000-0000-000018490000}"/>
    <cellStyle name="Normal 2 3 2 3 7 2 4 2 2" xfId="30815" xr:uid="{00000000-0005-0000-0000-000019490000}"/>
    <cellStyle name="Normal 2 3 2 3 7 2 4 3" xfId="22669" xr:uid="{00000000-0005-0000-0000-00001A490000}"/>
    <cellStyle name="Normal 2 3 2 3 7 2 5" xfId="9220" xr:uid="{00000000-0005-0000-0000-00001B490000}"/>
    <cellStyle name="Normal 2 3 2 3 7 2 5 2" xfId="25516" xr:uid="{00000000-0005-0000-0000-00001C490000}"/>
    <cellStyle name="Normal 2 3 2 3 7 2 6" xfId="17370" xr:uid="{00000000-0005-0000-0000-00001D490000}"/>
    <cellStyle name="Normal 2 3 2 3 7 3" xfId="1779" xr:uid="{00000000-0005-0000-0000-00001E490000}"/>
    <cellStyle name="Normal 2 3 2 3 7 3 2" xfId="4378" xr:uid="{00000000-0005-0000-0000-00001F490000}"/>
    <cellStyle name="Normal 2 3 2 3 7 3 2 2" xfId="12524" xr:uid="{00000000-0005-0000-0000-000020490000}"/>
    <cellStyle name="Normal 2 3 2 3 7 3 2 2 2" xfId="28820" xr:uid="{00000000-0005-0000-0000-000021490000}"/>
    <cellStyle name="Normal 2 3 2 3 7 3 2 3" xfId="20674" xr:uid="{00000000-0005-0000-0000-000022490000}"/>
    <cellStyle name="Normal 2 3 2 3 7 3 3" xfId="7078" xr:uid="{00000000-0005-0000-0000-000023490000}"/>
    <cellStyle name="Normal 2 3 2 3 7 3 3 2" xfId="15224" xr:uid="{00000000-0005-0000-0000-000024490000}"/>
    <cellStyle name="Normal 2 3 2 3 7 3 3 2 2" xfId="31520" xr:uid="{00000000-0005-0000-0000-000025490000}"/>
    <cellStyle name="Normal 2 3 2 3 7 3 3 3" xfId="23374" xr:uid="{00000000-0005-0000-0000-000026490000}"/>
    <cellStyle name="Normal 2 3 2 3 7 3 4" xfId="9925" xr:uid="{00000000-0005-0000-0000-000027490000}"/>
    <cellStyle name="Normal 2 3 2 3 7 3 4 2" xfId="26221" xr:uid="{00000000-0005-0000-0000-000028490000}"/>
    <cellStyle name="Normal 2 3 2 3 7 3 5" xfId="18075" xr:uid="{00000000-0005-0000-0000-000029490000}"/>
    <cellStyle name="Normal 2 3 2 3 7 4" xfId="3160" xr:uid="{00000000-0005-0000-0000-00002A490000}"/>
    <cellStyle name="Normal 2 3 2 3 7 4 2" xfId="11306" xr:uid="{00000000-0005-0000-0000-00002B490000}"/>
    <cellStyle name="Normal 2 3 2 3 7 4 2 2" xfId="27602" xr:uid="{00000000-0005-0000-0000-00002C490000}"/>
    <cellStyle name="Normal 2 3 2 3 7 4 3" xfId="19456" xr:uid="{00000000-0005-0000-0000-00002D490000}"/>
    <cellStyle name="Normal 2 3 2 3 7 5" xfId="5668" xr:uid="{00000000-0005-0000-0000-00002E490000}"/>
    <cellStyle name="Normal 2 3 2 3 7 5 2" xfId="13814" xr:uid="{00000000-0005-0000-0000-00002F490000}"/>
    <cellStyle name="Normal 2 3 2 3 7 5 2 2" xfId="30110" xr:uid="{00000000-0005-0000-0000-000030490000}"/>
    <cellStyle name="Normal 2 3 2 3 7 5 3" xfId="21964" xr:uid="{00000000-0005-0000-0000-000031490000}"/>
    <cellStyle name="Normal 2 3 2 3 7 6" xfId="8515" xr:uid="{00000000-0005-0000-0000-000032490000}"/>
    <cellStyle name="Normal 2 3 2 3 7 6 2" xfId="24811" xr:uid="{00000000-0005-0000-0000-000033490000}"/>
    <cellStyle name="Normal 2 3 2 3 7 7" xfId="16665" xr:uid="{00000000-0005-0000-0000-000034490000}"/>
    <cellStyle name="Normal 2 3 2 3 8" xfId="730" xr:uid="{00000000-0005-0000-0000-000035490000}"/>
    <cellStyle name="Normal 2 3 2 3 8 2" xfId="2140" xr:uid="{00000000-0005-0000-0000-000036490000}"/>
    <cellStyle name="Normal 2 3 2 3 8 2 2" xfId="4691" xr:uid="{00000000-0005-0000-0000-000037490000}"/>
    <cellStyle name="Normal 2 3 2 3 8 2 2 2" xfId="12837" xr:uid="{00000000-0005-0000-0000-000038490000}"/>
    <cellStyle name="Normal 2 3 2 3 8 2 2 2 2" xfId="29133" xr:uid="{00000000-0005-0000-0000-000039490000}"/>
    <cellStyle name="Normal 2 3 2 3 8 2 2 3" xfId="20987" xr:uid="{00000000-0005-0000-0000-00003A490000}"/>
    <cellStyle name="Normal 2 3 2 3 8 2 3" xfId="7439" xr:uid="{00000000-0005-0000-0000-00003B490000}"/>
    <cellStyle name="Normal 2 3 2 3 8 2 3 2" xfId="15585" xr:uid="{00000000-0005-0000-0000-00003C490000}"/>
    <cellStyle name="Normal 2 3 2 3 8 2 3 2 2" xfId="31881" xr:uid="{00000000-0005-0000-0000-00003D490000}"/>
    <cellStyle name="Normal 2 3 2 3 8 2 3 3" xfId="23735" xr:uid="{00000000-0005-0000-0000-00003E490000}"/>
    <cellStyle name="Normal 2 3 2 3 8 2 4" xfId="10286" xr:uid="{00000000-0005-0000-0000-00003F490000}"/>
    <cellStyle name="Normal 2 3 2 3 8 2 4 2" xfId="26582" xr:uid="{00000000-0005-0000-0000-000040490000}"/>
    <cellStyle name="Normal 2 3 2 3 8 2 5" xfId="18436" xr:uid="{00000000-0005-0000-0000-000041490000}"/>
    <cellStyle name="Normal 2 3 2 3 8 3" xfId="3473" xr:uid="{00000000-0005-0000-0000-000042490000}"/>
    <cellStyle name="Normal 2 3 2 3 8 3 2" xfId="11619" xr:uid="{00000000-0005-0000-0000-000043490000}"/>
    <cellStyle name="Normal 2 3 2 3 8 3 2 2" xfId="27915" xr:uid="{00000000-0005-0000-0000-000044490000}"/>
    <cellStyle name="Normal 2 3 2 3 8 3 3" xfId="19769" xr:uid="{00000000-0005-0000-0000-000045490000}"/>
    <cellStyle name="Normal 2 3 2 3 8 4" xfId="6029" xr:uid="{00000000-0005-0000-0000-000046490000}"/>
    <cellStyle name="Normal 2 3 2 3 8 4 2" xfId="14175" xr:uid="{00000000-0005-0000-0000-000047490000}"/>
    <cellStyle name="Normal 2 3 2 3 8 4 2 2" xfId="30471" xr:uid="{00000000-0005-0000-0000-000048490000}"/>
    <cellStyle name="Normal 2 3 2 3 8 4 3" xfId="22325" xr:uid="{00000000-0005-0000-0000-000049490000}"/>
    <cellStyle name="Normal 2 3 2 3 8 5" xfId="8876" xr:uid="{00000000-0005-0000-0000-00004A490000}"/>
    <cellStyle name="Normal 2 3 2 3 8 5 2" xfId="25172" xr:uid="{00000000-0005-0000-0000-00004B490000}"/>
    <cellStyle name="Normal 2 3 2 3 8 6" xfId="17026" xr:uid="{00000000-0005-0000-0000-00004C490000}"/>
    <cellStyle name="Normal 2 3 2 3 9" xfId="1435" xr:uid="{00000000-0005-0000-0000-00004D490000}"/>
    <cellStyle name="Normal 2 3 2 3 9 2" xfId="4082" xr:uid="{00000000-0005-0000-0000-00004E490000}"/>
    <cellStyle name="Normal 2 3 2 3 9 2 2" xfId="12228" xr:uid="{00000000-0005-0000-0000-00004F490000}"/>
    <cellStyle name="Normal 2 3 2 3 9 2 2 2" xfId="28524" xr:uid="{00000000-0005-0000-0000-000050490000}"/>
    <cellStyle name="Normal 2 3 2 3 9 2 3" xfId="20378" xr:uid="{00000000-0005-0000-0000-000051490000}"/>
    <cellStyle name="Normal 2 3 2 3 9 3" xfId="6734" xr:uid="{00000000-0005-0000-0000-000052490000}"/>
    <cellStyle name="Normal 2 3 2 3 9 3 2" xfId="14880" xr:uid="{00000000-0005-0000-0000-000053490000}"/>
    <cellStyle name="Normal 2 3 2 3 9 3 2 2" xfId="31176" xr:uid="{00000000-0005-0000-0000-000054490000}"/>
    <cellStyle name="Normal 2 3 2 3 9 3 3" xfId="23030" xr:uid="{00000000-0005-0000-0000-000055490000}"/>
    <cellStyle name="Normal 2 3 2 3 9 4" xfId="9581" xr:uid="{00000000-0005-0000-0000-000056490000}"/>
    <cellStyle name="Normal 2 3 2 3 9 4 2" xfId="25877" xr:uid="{00000000-0005-0000-0000-000057490000}"/>
    <cellStyle name="Normal 2 3 2 3 9 5" xfId="17731" xr:uid="{00000000-0005-0000-0000-000058490000}"/>
    <cellStyle name="Normal 2 3 2 4" xfId="35" xr:uid="{00000000-0005-0000-0000-000059490000}"/>
    <cellStyle name="Normal 2 3 2 4 10" xfId="5335" xr:uid="{00000000-0005-0000-0000-00005A490000}"/>
    <cellStyle name="Normal 2 3 2 4 10 2" xfId="13481" xr:uid="{00000000-0005-0000-0000-00005B490000}"/>
    <cellStyle name="Normal 2 3 2 4 10 2 2" xfId="29777" xr:uid="{00000000-0005-0000-0000-00005C490000}"/>
    <cellStyle name="Normal 2 3 2 4 10 3" xfId="21631" xr:uid="{00000000-0005-0000-0000-00005D490000}"/>
    <cellStyle name="Normal 2 3 2 4 11" xfId="8182" xr:uid="{00000000-0005-0000-0000-00005E490000}"/>
    <cellStyle name="Normal 2 3 2 4 11 2" xfId="24478" xr:uid="{00000000-0005-0000-0000-00005F490000}"/>
    <cellStyle name="Normal 2 3 2 4 12" xfId="16332" xr:uid="{00000000-0005-0000-0000-000060490000}"/>
    <cellStyle name="Normal 2 3 2 4 2" xfId="79" xr:uid="{00000000-0005-0000-0000-000061490000}"/>
    <cellStyle name="Normal 2 3 2 4 2 10" xfId="8226" xr:uid="{00000000-0005-0000-0000-000062490000}"/>
    <cellStyle name="Normal 2 3 2 4 2 10 2" xfId="24522" xr:uid="{00000000-0005-0000-0000-000063490000}"/>
    <cellStyle name="Normal 2 3 2 4 2 11" xfId="16376" xr:uid="{00000000-0005-0000-0000-000064490000}"/>
    <cellStyle name="Normal 2 3 2 4 2 2" xfId="169" xr:uid="{00000000-0005-0000-0000-000065490000}"/>
    <cellStyle name="Normal 2 3 2 4 2 2 2" xfId="513" xr:uid="{00000000-0005-0000-0000-000066490000}"/>
    <cellStyle name="Normal 2 3 2 4 2 2 2 2" xfId="1219" xr:uid="{00000000-0005-0000-0000-000067490000}"/>
    <cellStyle name="Normal 2 3 2 4 2 2 2 2 2" xfId="2629" xr:uid="{00000000-0005-0000-0000-000068490000}"/>
    <cellStyle name="Normal 2 3 2 4 2 2 2 2 2 2" xfId="5106" xr:uid="{00000000-0005-0000-0000-000069490000}"/>
    <cellStyle name="Normal 2 3 2 4 2 2 2 2 2 2 2" xfId="13252" xr:uid="{00000000-0005-0000-0000-00006A490000}"/>
    <cellStyle name="Normal 2 3 2 4 2 2 2 2 2 2 2 2" xfId="29548" xr:uid="{00000000-0005-0000-0000-00006B490000}"/>
    <cellStyle name="Normal 2 3 2 4 2 2 2 2 2 2 3" xfId="21402" xr:uid="{00000000-0005-0000-0000-00006C490000}"/>
    <cellStyle name="Normal 2 3 2 4 2 2 2 2 2 3" xfId="7928" xr:uid="{00000000-0005-0000-0000-00006D490000}"/>
    <cellStyle name="Normal 2 3 2 4 2 2 2 2 2 3 2" xfId="16074" xr:uid="{00000000-0005-0000-0000-00006E490000}"/>
    <cellStyle name="Normal 2 3 2 4 2 2 2 2 2 3 2 2" xfId="32370" xr:uid="{00000000-0005-0000-0000-00006F490000}"/>
    <cellStyle name="Normal 2 3 2 4 2 2 2 2 2 3 3" xfId="24224" xr:uid="{00000000-0005-0000-0000-000070490000}"/>
    <cellStyle name="Normal 2 3 2 4 2 2 2 2 2 4" xfId="10775" xr:uid="{00000000-0005-0000-0000-000071490000}"/>
    <cellStyle name="Normal 2 3 2 4 2 2 2 2 2 4 2" xfId="27071" xr:uid="{00000000-0005-0000-0000-000072490000}"/>
    <cellStyle name="Normal 2 3 2 4 2 2 2 2 2 5" xfId="18925" xr:uid="{00000000-0005-0000-0000-000073490000}"/>
    <cellStyle name="Normal 2 3 2 4 2 2 2 2 3" xfId="3888" xr:uid="{00000000-0005-0000-0000-000074490000}"/>
    <cellStyle name="Normal 2 3 2 4 2 2 2 2 3 2" xfId="12034" xr:uid="{00000000-0005-0000-0000-000075490000}"/>
    <cellStyle name="Normal 2 3 2 4 2 2 2 2 3 2 2" xfId="28330" xr:uid="{00000000-0005-0000-0000-000076490000}"/>
    <cellStyle name="Normal 2 3 2 4 2 2 2 2 3 3" xfId="20184" xr:uid="{00000000-0005-0000-0000-000077490000}"/>
    <cellStyle name="Normal 2 3 2 4 2 2 2 2 4" xfId="6518" xr:uid="{00000000-0005-0000-0000-000078490000}"/>
    <cellStyle name="Normal 2 3 2 4 2 2 2 2 4 2" xfId="14664" xr:uid="{00000000-0005-0000-0000-000079490000}"/>
    <cellStyle name="Normal 2 3 2 4 2 2 2 2 4 2 2" xfId="30960" xr:uid="{00000000-0005-0000-0000-00007A490000}"/>
    <cellStyle name="Normal 2 3 2 4 2 2 2 2 4 3" xfId="22814" xr:uid="{00000000-0005-0000-0000-00007B490000}"/>
    <cellStyle name="Normal 2 3 2 4 2 2 2 2 5" xfId="9365" xr:uid="{00000000-0005-0000-0000-00007C490000}"/>
    <cellStyle name="Normal 2 3 2 4 2 2 2 2 5 2" xfId="25661" xr:uid="{00000000-0005-0000-0000-00007D490000}"/>
    <cellStyle name="Normal 2 3 2 4 2 2 2 2 6" xfId="17515" xr:uid="{00000000-0005-0000-0000-00007E490000}"/>
    <cellStyle name="Normal 2 3 2 4 2 2 2 3" xfId="1924" xr:uid="{00000000-0005-0000-0000-00007F490000}"/>
    <cellStyle name="Normal 2 3 2 4 2 2 2 3 2" xfId="4497" xr:uid="{00000000-0005-0000-0000-000080490000}"/>
    <cellStyle name="Normal 2 3 2 4 2 2 2 3 2 2" xfId="12643" xr:uid="{00000000-0005-0000-0000-000081490000}"/>
    <cellStyle name="Normal 2 3 2 4 2 2 2 3 2 2 2" xfId="28939" xr:uid="{00000000-0005-0000-0000-000082490000}"/>
    <cellStyle name="Normal 2 3 2 4 2 2 2 3 2 3" xfId="20793" xr:uid="{00000000-0005-0000-0000-000083490000}"/>
    <cellStyle name="Normal 2 3 2 4 2 2 2 3 3" xfId="7223" xr:uid="{00000000-0005-0000-0000-000084490000}"/>
    <cellStyle name="Normal 2 3 2 4 2 2 2 3 3 2" xfId="15369" xr:uid="{00000000-0005-0000-0000-000085490000}"/>
    <cellStyle name="Normal 2 3 2 4 2 2 2 3 3 2 2" xfId="31665" xr:uid="{00000000-0005-0000-0000-000086490000}"/>
    <cellStyle name="Normal 2 3 2 4 2 2 2 3 3 3" xfId="23519" xr:uid="{00000000-0005-0000-0000-000087490000}"/>
    <cellStyle name="Normal 2 3 2 4 2 2 2 3 4" xfId="10070" xr:uid="{00000000-0005-0000-0000-000088490000}"/>
    <cellStyle name="Normal 2 3 2 4 2 2 2 3 4 2" xfId="26366" xr:uid="{00000000-0005-0000-0000-000089490000}"/>
    <cellStyle name="Normal 2 3 2 4 2 2 2 3 5" xfId="18220" xr:uid="{00000000-0005-0000-0000-00008A490000}"/>
    <cellStyle name="Normal 2 3 2 4 2 2 2 4" xfId="3279" xr:uid="{00000000-0005-0000-0000-00008B490000}"/>
    <cellStyle name="Normal 2 3 2 4 2 2 2 4 2" xfId="11425" xr:uid="{00000000-0005-0000-0000-00008C490000}"/>
    <cellStyle name="Normal 2 3 2 4 2 2 2 4 2 2" xfId="27721" xr:uid="{00000000-0005-0000-0000-00008D490000}"/>
    <cellStyle name="Normal 2 3 2 4 2 2 2 4 3" xfId="19575" xr:uid="{00000000-0005-0000-0000-00008E490000}"/>
    <cellStyle name="Normal 2 3 2 4 2 2 2 5" xfId="5813" xr:uid="{00000000-0005-0000-0000-00008F490000}"/>
    <cellStyle name="Normal 2 3 2 4 2 2 2 5 2" xfId="13959" xr:uid="{00000000-0005-0000-0000-000090490000}"/>
    <cellStyle name="Normal 2 3 2 4 2 2 2 5 2 2" xfId="30255" xr:uid="{00000000-0005-0000-0000-000091490000}"/>
    <cellStyle name="Normal 2 3 2 4 2 2 2 5 3" xfId="22109" xr:uid="{00000000-0005-0000-0000-000092490000}"/>
    <cellStyle name="Normal 2 3 2 4 2 2 2 6" xfId="8660" xr:uid="{00000000-0005-0000-0000-000093490000}"/>
    <cellStyle name="Normal 2 3 2 4 2 2 2 6 2" xfId="24956" xr:uid="{00000000-0005-0000-0000-000094490000}"/>
    <cellStyle name="Normal 2 3 2 4 2 2 2 7" xfId="16810" xr:uid="{00000000-0005-0000-0000-000095490000}"/>
    <cellStyle name="Normal 2 3 2 4 2 2 3" xfId="875" xr:uid="{00000000-0005-0000-0000-000096490000}"/>
    <cellStyle name="Normal 2 3 2 4 2 2 3 2" xfId="2285" xr:uid="{00000000-0005-0000-0000-000097490000}"/>
    <cellStyle name="Normal 2 3 2 4 2 2 3 2 2" xfId="4810" xr:uid="{00000000-0005-0000-0000-000098490000}"/>
    <cellStyle name="Normal 2 3 2 4 2 2 3 2 2 2" xfId="12956" xr:uid="{00000000-0005-0000-0000-000099490000}"/>
    <cellStyle name="Normal 2 3 2 4 2 2 3 2 2 2 2" xfId="29252" xr:uid="{00000000-0005-0000-0000-00009A490000}"/>
    <cellStyle name="Normal 2 3 2 4 2 2 3 2 2 3" xfId="21106" xr:uid="{00000000-0005-0000-0000-00009B490000}"/>
    <cellStyle name="Normal 2 3 2 4 2 2 3 2 3" xfId="7584" xr:uid="{00000000-0005-0000-0000-00009C490000}"/>
    <cellStyle name="Normal 2 3 2 4 2 2 3 2 3 2" xfId="15730" xr:uid="{00000000-0005-0000-0000-00009D490000}"/>
    <cellStyle name="Normal 2 3 2 4 2 2 3 2 3 2 2" xfId="32026" xr:uid="{00000000-0005-0000-0000-00009E490000}"/>
    <cellStyle name="Normal 2 3 2 4 2 2 3 2 3 3" xfId="23880" xr:uid="{00000000-0005-0000-0000-00009F490000}"/>
    <cellStyle name="Normal 2 3 2 4 2 2 3 2 4" xfId="10431" xr:uid="{00000000-0005-0000-0000-0000A0490000}"/>
    <cellStyle name="Normal 2 3 2 4 2 2 3 2 4 2" xfId="26727" xr:uid="{00000000-0005-0000-0000-0000A1490000}"/>
    <cellStyle name="Normal 2 3 2 4 2 2 3 2 5" xfId="18581" xr:uid="{00000000-0005-0000-0000-0000A2490000}"/>
    <cellStyle name="Normal 2 3 2 4 2 2 3 3" xfId="3592" xr:uid="{00000000-0005-0000-0000-0000A3490000}"/>
    <cellStyle name="Normal 2 3 2 4 2 2 3 3 2" xfId="11738" xr:uid="{00000000-0005-0000-0000-0000A4490000}"/>
    <cellStyle name="Normal 2 3 2 4 2 2 3 3 2 2" xfId="28034" xr:uid="{00000000-0005-0000-0000-0000A5490000}"/>
    <cellStyle name="Normal 2 3 2 4 2 2 3 3 3" xfId="19888" xr:uid="{00000000-0005-0000-0000-0000A6490000}"/>
    <cellStyle name="Normal 2 3 2 4 2 2 3 4" xfId="6174" xr:uid="{00000000-0005-0000-0000-0000A7490000}"/>
    <cellStyle name="Normal 2 3 2 4 2 2 3 4 2" xfId="14320" xr:uid="{00000000-0005-0000-0000-0000A8490000}"/>
    <cellStyle name="Normal 2 3 2 4 2 2 3 4 2 2" xfId="30616" xr:uid="{00000000-0005-0000-0000-0000A9490000}"/>
    <cellStyle name="Normal 2 3 2 4 2 2 3 4 3" xfId="22470" xr:uid="{00000000-0005-0000-0000-0000AA490000}"/>
    <cellStyle name="Normal 2 3 2 4 2 2 3 5" xfId="9021" xr:uid="{00000000-0005-0000-0000-0000AB490000}"/>
    <cellStyle name="Normal 2 3 2 4 2 2 3 5 2" xfId="25317" xr:uid="{00000000-0005-0000-0000-0000AC490000}"/>
    <cellStyle name="Normal 2 3 2 4 2 2 3 6" xfId="17171" xr:uid="{00000000-0005-0000-0000-0000AD490000}"/>
    <cellStyle name="Normal 2 3 2 4 2 2 4" xfId="1580" xr:uid="{00000000-0005-0000-0000-0000AE490000}"/>
    <cellStyle name="Normal 2 3 2 4 2 2 4 2" xfId="4201" xr:uid="{00000000-0005-0000-0000-0000AF490000}"/>
    <cellStyle name="Normal 2 3 2 4 2 2 4 2 2" xfId="12347" xr:uid="{00000000-0005-0000-0000-0000B0490000}"/>
    <cellStyle name="Normal 2 3 2 4 2 2 4 2 2 2" xfId="28643" xr:uid="{00000000-0005-0000-0000-0000B1490000}"/>
    <cellStyle name="Normal 2 3 2 4 2 2 4 2 3" xfId="20497" xr:uid="{00000000-0005-0000-0000-0000B2490000}"/>
    <cellStyle name="Normal 2 3 2 4 2 2 4 3" xfId="6879" xr:uid="{00000000-0005-0000-0000-0000B3490000}"/>
    <cellStyle name="Normal 2 3 2 4 2 2 4 3 2" xfId="15025" xr:uid="{00000000-0005-0000-0000-0000B4490000}"/>
    <cellStyle name="Normal 2 3 2 4 2 2 4 3 2 2" xfId="31321" xr:uid="{00000000-0005-0000-0000-0000B5490000}"/>
    <cellStyle name="Normal 2 3 2 4 2 2 4 3 3" xfId="23175" xr:uid="{00000000-0005-0000-0000-0000B6490000}"/>
    <cellStyle name="Normal 2 3 2 4 2 2 4 4" xfId="9726" xr:uid="{00000000-0005-0000-0000-0000B7490000}"/>
    <cellStyle name="Normal 2 3 2 4 2 2 4 4 2" xfId="26022" xr:uid="{00000000-0005-0000-0000-0000B8490000}"/>
    <cellStyle name="Normal 2 3 2 4 2 2 4 5" xfId="17876" xr:uid="{00000000-0005-0000-0000-0000B9490000}"/>
    <cellStyle name="Normal 2 3 2 4 2 2 5" xfId="2983" xr:uid="{00000000-0005-0000-0000-0000BA490000}"/>
    <cellStyle name="Normal 2 3 2 4 2 2 5 2" xfId="11129" xr:uid="{00000000-0005-0000-0000-0000BB490000}"/>
    <cellStyle name="Normal 2 3 2 4 2 2 5 2 2" xfId="27425" xr:uid="{00000000-0005-0000-0000-0000BC490000}"/>
    <cellStyle name="Normal 2 3 2 4 2 2 5 3" xfId="19279" xr:uid="{00000000-0005-0000-0000-0000BD490000}"/>
    <cellStyle name="Normal 2 3 2 4 2 2 6" xfId="5469" xr:uid="{00000000-0005-0000-0000-0000BE490000}"/>
    <cellStyle name="Normal 2 3 2 4 2 2 6 2" xfId="13615" xr:uid="{00000000-0005-0000-0000-0000BF490000}"/>
    <cellStyle name="Normal 2 3 2 4 2 2 6 2 2" xfId="29911" xr:uid="{00000000-0005-0000-0000-0000C0490000}"/>
    <cellStyle name="Normal 2 3 2 4 2 2 6 3" xfId="21765" xr:uid="{00000000-0005-0000-0000-0000C1490000}"/>
    <cellStyle name="Normal 2 3 2 4 2 2 7" xfId="8316" xr:uid="{00000000-0005-0000-0000-0000C2490000}"/>
    <cellStyle name="Normal 2 3 2 4 2 2 7 2" xfId="24612" xr:uid="{00000000-0005-0000-0000-0000C3490000}"/>
    <cellStyle name="Normal 2 3 2 4 2 2 8" xfId="16466" xr:uid="{00000000-0005-0000-0000-0000C4490000}"/>
    <cellStyle name="Normal 2 3 2 4 2 3" xfId="246" xr:uid="{00000000-0005-0000-0000-0000C5490000}"/>
    <cellStyle name="Normal 2 3 2 4 2 3 2" xfId="590" xr:uid="{00000000-0005-0000-0000-0000C6490000}"/>
    <cellStyle name="Normal 2 3 2 4 2 3 2 2" xfId="1296" xr:uid="{00000000-0005-0000-0000-0000C7490000}"/>
    <cellStyle name="Normal 2 3 2 4 2 3 2 2 2" xfId="2706" xr:uid="{00000000-0005-0000-0000-0000C8490000}"/>
    <cellStyle name="Normal 2 3 2 4 2 3 2 2 2 2" xfId="5180" xr:uid="{00000000-0005-0000-0000-0000C9490000}"/>
    <cellStyle name="Normal 2 3 2 4 2 3 2 2 2 2 2" xfId="13326" xr:uid="{00000000-0005-0000-0000-0000CA490000}"/>
    <cellStyle name="Normal 2 3 2 4 2 3 2 2 2 2 2 2" xfId="29622" xr:uid="{00000000-0005-0000-0000-0000CB490000}"/>
    <cellStyle name="Normal 2 3 2 4 2 3 2 2 2 2 3" xfId="21476" xr:uid="{00000000-0005-0000-0000-0000CC490000}"/>
    <cellStyle name="Normal 2 3 2 4 2 3 2 2 2 3" xfId="8005" xr:uid="{00000000-0005-0000-0000-0000CD490000}"/>
    <cellStyle name="Normal 2 3 2 4 2 3 2 2 2 3 2" xfId="16151" xr:uid="{00000000-0005-0000-0000-0000CE490000}"/>
    <cellStyle name="Normal 2 3 2 4 2 3 2 2 2 3 2 2" xfId="32447" xr:uid="{00000000-0005-0000-0000-0000CF490000}"/>
    <cellStyle name="Normal 2 3 2 4 2 3 2 2 2 3 3" xfId="24301" xr:uid="{00000000-0005-0000-0000-0000D0490000}"/>
    <cellStyle name="Normal 2 3 2 4 2 3 2 2 2 4" xfId="10852" xr:uid="{00000000-0005-0000-0000-0000D1490000}"/>
    <cellStyle name="Normal 2 3 2 4 2 3 2 2 2 4 2" xfId="27148" xr:uid="{00000000-0005-0000-0000-0000D2490000}"/>
    <cellStyle name="Normal 2 3 2 4 2 3 2 2 2 5" xfId="19002" xr:uid="{00000000-0005-0000-0000-0000D3490000}"/>
    <cellStyle name="Normal 2 3 2 4 2 3 2 2 3" xfId="3962" xr:uid="{00000000-0005-0000-0000-0000D4490000}"/>
    <cellStyle name="Normal 2 3 2 4 2 3 2 2 3 2" xfId="12108" xr:uid="{00000000-0005-0000-0000-0000D5490000}"/>
    <cellStyle name="Normal 2 3 2 4 2 3 2 2 3 2 2" xfId="28404" xr:uid="{00000000-0005-0000-0000-0000D6490000}"/>
    <cellStyle name="Normal 2 3 2 4 2 3 2 2 3 3" xfId="20258" xr:uid="{00000000-0005-0000-0000-0000D7490000}"/>
    <cellStyle name="Normal 2 3 2 4 2 3 2 2 4" xfId="6595" xr:uid="{00000000-0005-0000-0000-0000D8490000}"/>
    <cellStyle name="Normal 2 3 2 4 2 3 2 2 4 2" xfId="14741" xr:uid="{00000000-0005-0000-0000-0000D9490000}"/>
    <cellStyle name="Normal 2 3 2 4 2 3 2 2 4 2 2" xfId="31037" xr:uid="{00000000-0005-0000-0000-0000DA490000}"/>
    <cellStyle name="Normal 2 3 2 4 2 3 2 2 4 3" xfId="22891" xr:uid="{00000000-0005-0000-0000-0000DB490000}"/>
    <cellStyle name="Normal 2 3 2 4 2 3 2 2 5" xfId="9442" xr:uid="{00000000-0005-0000-0000-0000DC490000}"/>
    <cellStyle name="Normal 2 3 2 4 2 3 2 2 5 2" xfId="25738" xr:uid="{00000000-0005-0000-0000-0000DD490000}"/>
    <cellStyle name="Normal 2 3 2 4 2 3 2 2 6" xfId="17592" xr:uid="{00000000-0005-0000-0000-0000DE490000}"/>
    <cellStyle name="Normal 2 3 2 4 2 3 2 3" xfId="2001" xr:uid="{00000000-0005-0000-0000-0000DF490000}"/>
    <cellStyle name="Normal 2 3 2 4 2 3 2 3 2" xfId="4571" xr:uid="{00000000-0005-0000-0000-0000E0490000}"/>
    <cellStyle name="Normal 2 3 2 4 2 3 2 3 2 2" xfId="12717" xr:uid="{00000000-0005-0000-0000-0000E1490000}"/>
    <cellStyle name="Normal 2 3 2 4 2 3 2 3 2 2 2" xfId="29013" xr:uid="{00000000-0005-0000-0000-0000E2490000}"/>
    <cellStyle name="Normal 2 3 2 4 2 3 2 3 2 3" xfId="20867" xr:uid="{00000000-0005-0000-0000-0000E3490000}"/>
    <cellStyle name="Normal 2 3 2 4 2 3 2 3 3" xfId="7300" xr:uid="{00000000-0005-0000-0000-0000E4490000}"/>
    <cellStyle name="Normal 2 3 2 4 2 3 2 3 3 2" xfId="15446" xr:uid="{00000000-0005-0000-0000-0000E5490000}"/>
    <cellStyle name="Normal 2 3 2 4 2 3 2 3 3 2 2" xfId="31742" xr:uid="{00000000-0005-0000-0000-0000E6490000}"/>
    <cellStyle name="Normal 2 3 2 4 2 3 2 3 3 3" xfId="23596" xr:uid="{00000000-0005-0000-0000-0000E7490000}"/>
    <cellStyle name="Normal 2 3 2 4 2 3 2 3 4" xfId="10147" xr:uid="{00000000-0005-0000-0000-0000E8490000}"/>
    <cellStyle name="Normal 2 3 2 4 2 3 2 3 4 2" xfId="26443" xr:uid="{00000000-0005-0000-0000-0000E9490000}"/>
    <cellStyle name="Normal 2 3 2 4 2 3 2 3 5" xfId="18297" xr:uid="{00000000-0005-0000-0000-0000EA490000}"/>
    <cellStyle name="Normal 2 3 2 4 2 3 2 4" xfId="3353" xr:uid="{00000000-0005-0000-0000-0000EB490000}"/>
    <cellStyle name="Normal 2 3 2 4 2 3 2 4 2" xfId="11499" xr:uid="{00000000-0005-0000-0000-0000EC490000}"/>
    <cellStyle name="Normal 2 3 2 4 2 3 2 4 2 2" xfId="27795" xr:uid="{00000000-0005-0000-0000-0000ED490000}"/>
    <cellStyle name="Normal 2 3 2 4 2 3 2 4 3" xfId="19649" xr:uid="{00000000-0005-0000-0000-0000EE490000}"/>
    <cellStyle name="Normal 2 3 2 4 2 3 2 5" xfId="5890" xr:uid="{00000000-0005-0000-0000-0000EF490000}"/>
    <cellStyle name="Normal 2 3 2 4 2 3 2 5 2" xfId="14036" xr:uid="{00000000-0005-0000-0000-0000F0490000}"/>
    <cellStyle name="Normal 2 3 2 4 2 3 2 5 2 2" xfId="30332" xr:uid="{00000000-0005-0000-0000-0000F1490000}"/>
    <cellStyle name="Normal 2 3 2 4 2 3 2 5 3" xfId="22186" xr:uid="{00000000-0005-0000-0000-0000F2490000}"/>
    <cellStyle name="Normal 2 3 2 4 2 3 2 6" xfId="8737" xr:uid="{00000000-0005-0000-0000-0000F3490000}"/>
    <cellStyle name="Normal 2 3 2 4 2 3 2 6 2" xfId="25033" xr:uid="{00000000-0005-0000-0000-0000F4490000}"/>
    <cellStyle name="Normal 2 3 2 4 2 3 2 7" xfId="16887" xr:uid="{00000000-0005-0000-0000-0000F5490000}"/>
    <cellStyle name="Normal 2 3 2 4 2 3 3" xfId="952" xr:uid="{00000000-0005-0000-0000-0000F6490000}"/>
    <cellStyle name="Normal 2 3 2 4 2 3 3 2" xfId="2362" xr:uid="{00000000-0005-0000-0000-0000F7490000}"/>
    <cellStyle name="Normal 2 3 2 4 2 3 3 2 2" xfId="4884" xr:uid="{00000000-0005-0000-0000-0000F8490000}"/>
    <cellStyle name="Normal 2 3 2 4 2 3 3 2 2 2" xfId="13030" xr:uid="{00000000-0005-0000-0000-0000F9490000}"/>
    <cellStyle name="Normal 2 3 2 4 2 3 3 2 2 2 2" xfId="29326" xr:uid="{00000000-0005-0000-0000-0000FA490000}"/>
    <cellStyle name="Normal 2 3 2 4 2 3 3 2 2 3" xfId="21180" xr:uid="{00000000-0005-0000-0000-0000FB490000}"/>
    <cellStyle name="Normal 2 3 2 4 2 3 3 2 3" xfId="7661" xr:uid="{00000000-0005-0000-0000-0000FC490000}"/>
    <cellStyle name="Normal 2 3 2 4 2 3 3 2 3 2" xfId="15807" xr:uid="{00000000-0005-0000-0000-0000FD490000}"/>
    <cellStyle name="Normal 2 3 2 4 2 3 3 2 3 2 2" xfId="32103" xr:uid="{00000000-0005-0000-0000-0000FE490000}"/>
    <cellStyle name="Normal 2 3 2 4 2 3 3 2 3 3" xfId="23957" xr:uid="{00000000-0005-0000-0000-0000FF490000}"/>
    <cellStyle name="Normal 2 3 2 4 2 3 3 2 4" xfId="10508" xr:uid="{00000000-0005-0000-0000-0000004A0000}"/>
    <cellStyle name="Normal 2 3 2 4 2 3 3 2 4 2" xfId="26804" xr:uid="{00000000-0005-0000-0000-0000014A0000}"/>
    <cellStyle name="Normal 2 3 2 4 2 3 3 2 5" xfId="18658" xr:uid="{00000000-0005-0000-0000-0000024A0000}"/>
    <cellStyle name="Normal 2 3 2 4 2 3 3 3" xfId="3666" xr:uid="{00000000-0005-0000-0000-0000034A0000}"/>
    <cellStyle name="Normal 2 3 2 4 2 3 3 3 2" xfId="11812" xr:uid="{00000000-0005-0000-0000-0000044A0000}"/>
    <cellStyle name="Normal 2 3 2 4 2 3 3 3 2 2" xfId="28108" xr:uid="{00000000-0005-0000-0000-0000054A0000}"/>
    <cellStyle name="Normal 2 3 2 4 2 3 3 3 3" xfId="19962" xr:uid="{00000000-0005-0000-0000-0000064A0000}"/>
    <cellStyle name="Normal 2 3 2 4 2 3 3 4" xfId="6251" xr:uid="{00000000-0005-0000-0000-0000074A0000}"/>
    <cellStyle name="Normal 2 3 2 4 2 3 3 4 2" xfId="14397" xr:uid="{00000000-0005-0000-0000-0000084A0000}"/>
    <cellStyle name="Normal 2 3 2 4 2 3 3 4 2 2" xfId="30693" xr:uid="{00000000-0005-0000-0000-0000094A0000}"/>
    <cellStyle name="Normal 2 3 2 4 2 3 3 4 3" xfId="22547" xr:uid="{00000000-0005-0000-0000-00000A4A0000}"/>
    <cellStyle name="Normal 2 3 2 4 2 3 3 5" xfId="9098" xr:uid="{00000000-0005-0000-0000-00000B4A0000}"/>
    <cellStyle name="Normal 2 3 2 4 2 3 3 5 2" xfId="25394" xr:uid="{00000000-0005-0000-0000-00000C4A0000}"/>
    <cellStyle name="Normal 2 3 2 4 2 3 3 6" xfId="17248" xr:uid="{00000000-0005-0000-0000-00000D4A0000}"/>
    <cellStyle name="Normal 2 3 2 4 2 3 4" xfId="1657" xr:uid="{00000000-0005-0000-0000-00000E4A0000}"/>
    <cellStyle name="Normal 2 3 2 4 2 3 4 2" xfId="4275" xr:uid="{00000000-0005-0000-0000-00000F4A0000}"/>
    <cellStyle name="Normal 2 3 2 4 2 3 4 2 2" xfId="12421" xr:uid="{00000000-0005-0000-0000-0000104A0000}"/>
    <cellStyle name="Normal 2 3 2 4 2 3 4 2 2 2" xfId="28717" xr:uid="{00000000-0005-0000-0000-0000114A0000}"/>
    <cellStyle name="Normal 2 3 2 4 2 3 4 2 3" xfId="20571" xr:uid="{00000000-0005-0000-0000-0000124A0000}"/>
    <cellStyle name="Normal 2 3 2 4 2 3 4 3" xfId="6956" xr:uid="{00000000-0005-0000-0000-0000134A0000}"/>
    <cellStyle name="Normal 2 3 2 4 2 3 4 3 2" xfId="15102" xr:uid="{00000000-0005-0000-0000-0000144A0000}"/>
    <cellStyle name="Normal 2 3 2 4 2 3 4 3 2 2" xfId="31398" xr:uid="{00000000-0005-0000-0000-0000154A0000}"/>
    <cellStyle name="Normal 2 3 2 4 2 3 4 3 3" xfId="23252" xr:uid="{00000000-0005-0000-0000-0000164A0000}"/>
    <cellStyle name="Normal 2 3 2 4 2 3 4 4" xfId="9803" xr:uid="{00000000-0005-0000-0000-0000174A0000}"/>
    <cellStyle name="Normal 2 3 2 4 2 3 4 4 2" xfId="26099" xr:uid="{00000000-0005-0000-0000-0000184A0000}"/>
    <cellStyle name="Normal 2 3 2 4 2 3 4 5" xfId="17953" xr:uid="{00000000-0005-0000-0000-0000194A0000}"/>
    <cellStyle name="Normal 2 3 2 4 2 3 5" xfId="3057" xr:uid="{00000000-0005-0000-0000-00001A4A0000}"/>
    <cellStyle name="Normal 2 3 2 4 2 3 5 2" xfId="11203" xr:uid="{00000000-0005-0000-0000-00001B4A0000}"/>
    <cellStyle name="Normal 2 3 2 4 2 3 5 2 2" xfId="27499" xr:uid="{00000000-0005-0000-0000-00001C4A0000}"/>
    <cellStyle name="Normal 2 3 2 4 2 3 5 3" xfId="19353" xr:uid="{00000000-0005-0000-0000-00001D4A0000}"/>
    <cellStyle name="Normal 2 3 2 4 2 3 6" xfId="5546" xr:uid="{00000000-0005-0000-0000-00001E4A0000}"/>
    <cellStyle name="Normal 2 3 2 4 2 3 6 2" xfId="13692" xr:uid="{00000000-0005-0000-0000-00001F4A0000}"/>
    <cellStyle name="Normal 2 3 2 4 2 3 6 2 2" xfId="29988" xr:uid="{00000000-0005-0000-0000-0000204A0000}"/>
    <cellStyle name="Normal 2 3 2 4 2 3 6 3" xfId="21842" xr:uid="{00000000-0005-0000-0000-0000214A0000}"/>
    <cellStyle name="Normal 2 3 2 4 2 3 7" xfId="8393" xr:uid="{00000000-0005-0000-0000-0000224A0000}"/>
    <cellStyle name="Normal 2 3 2 4 2 3 7 2" xfId="24689" xr:uid="{00000000-0005-0000-0000-0000234A0000}"/>
    <cellStyle name="Normal 2 3 2 4 2 3 8" xfId="16543" xr:uid="{00000000-0005-0000-0000-0000244A0000}"/>
    <cellStyle name="Normal 2 3 2 4 2 4" xfId="333" xr:uid="{00000000-0005-0000-0000-0000254A0000}"/>
    <cellStyle name="Normal 2 3 2 4 2 4 2" xfId="677" xr:uid="{00000000-0005-0000-0000-0000264A0000}"/>
    <cellStyle name="Normal 2 3 2 4 2 4 2 2" xfId="1383" xr:uid="{00000000-0005-0000-0000-0000274A0000}"/>
    <cellStyle name="Normal 2 3 2 4 2 4 2 2 2" xfId="2793" xr:uid="{00000000-0005-0000-0000-0000284A0000}"/>
    <cellStyle name="Normal 2 3 2 4 2 4 2 2 2 2" xfId="5254" xr:uid="{00000000-0005-0000-0000-0000294A0000}"/>
    <cellStyle name="Normal 2 3 2 4 2 4 2 2 2 2 2" xfId="13400" xr:uid="{00000000-0005-0000-0000-00002A4A0000}"/>
    <cellStyle name="Normal 2 3 2 4 2 4 2 2 2 2 2 2" xfId="29696" xr:uid="{00000000-0005-0000-0000-00002B4A0000}"/>
    <cellStyle name="Normal 2 3 2 4 2 4 2 2 2 2 3" xfId="21550" xr:uid="{00000000-0005-0000-0000-00002C4A0000}"/>
    <cellStyle name="Normal 2 3 2 4 2 4 2 2 2 3" xfId="8092" xr:uid="{00000000-0005-0000-0000-00002D4A0000}"/>
    <cellStyle name="Normal 2 3 2 4 2 4 2 2 2 3 2" xfId="16238" xr:uid="{00000000-0005-0000-0000-00002E4A0000}"/>
    <cellStyle name="Normal 2 3 2 4 2 4 2 2 2 3 2 2" xfId="32534" xr:uid="{00000000-0005-0000-0000-00002F4A0000}"/>
    <cellStyle name="Normal 2 3 2 4 2 4 2 2 2 3 3" xfId="24388" xr:uid="{00000000-0005-0000-0000-0000304A0000}"/>
    <cellStyle name="Normal 2 3 2 4 2 4 2 2 2 4" xfId="10939" xr:uid="{00000000-0005-0000-0000-0000314A0000}"/>
    <cellStyle name="Normal 2 3 2 4 2 4 2 2 2 4 2" xfId="27235" xr:uid="{00000000-0005-0000-0000-0000324A0000}"/>
    <cellStyle name="Normal 2 3 2 4 2 4 2 2 2 5" xfId="19089" xr:uid="{00000000-0005-0000-0000-0000334A0000}"/>
    <cellStyle name="Normal 2 3 2 4 2 4 2 2 3" xfId="4036" xr:uid="{00000000-0005-0000-0000-0000344A0000}"/>
    <cellStyle name="Normal 2 3 2 4 2 4 2 2 3 2" xfId="12182" xr:uid="{00000000-0005-0000-0000-0000354A0000}"/>
    <cellStyle name="Normal 2 3 2 4 2 4 2 2 3 2 2" xfId="28478" xr:uid="{00000000-0005-0000-0000-0000364A0000}"/>
    <cellStyle name="Normal 2 3 2 4 2 4 2 2 3 3" xfId="20332" xr:uid="{00000000-0005-0000-0000-0000374A0000}"/>
    <cellStyle name="Normal 2 3 2 4 2 4 2 2 4" xfId="6682" xr:uid="{00000000-0005-0000-0000-0000384A0000}"/>
    <cellStyle name="Normal 2 3 2 4 2 4 2 2 4 2" xfId="14828" xr:uid="{00000000-0005-0000-0000-0000394A0000}"/>
    <cellStyle name="Normal 2 3 2 4 2 4 2 2 4 2 2" xfId="31124" xr:uid="{00000000-0005-0000-0000-00003A4A0000}"/>
    <cellStyle name="Normal 2 3 2 4 2 4 2 2 4 3" xfId="22978" xr:uid="{00000000-0005-0000-0000-00003B4A0000}"/>
    <cellStyle name="Normal 2 3 2 4 2 4 2 2 5" xfId="9529" xr:uid="{00000000-0005-0000-0000-00003C4A0000}"/>
    <cellStyle name="Normal 2 3 2 4 2 4 2 2 5 2" xfId="25825" xr:uid="{00000000-0005-0000-0000-00003D4A0000}"/>
    <cellStyle name="Normal 2 3 2 4 2 4 2 2 6" xfId="17679" xr:uid="{00000000-0005-0000-0000-00003E4A0000}"/>
    <cellStyle name="Normal 2 3 2 4 2 4 2 3" xfId="2088" xr:uid="{00000000-0005-0000-0000-00003F4A0000}"/>
    <cellStyle name="Normal 2 3 2 4 2 4 2 3 2" xfId="4645" xr:uid="{00000000-0005-0000-0000-0000404A0000}"/>
    <cellStyle name="Normal 2 3 2 4 2 4 2 3 2 2" xfId="12791" xr:uid="{00000000-0005-0000-0000-0000414A0000}"/>
    <cellStyle name="Normal 2 3 2 4 2 4 2 3 2 2 2" xfId="29087" xr:uid="{00000000-0005-0000-0000-0000424A0000}"/>
    <cellStyle name="Normal 2 3 2 4 2 4 2 3 2 3" xfId="20941" xr:uid="{00000000-0005-0000-0000-0000434A0000}"/>
    <cellStyle name="Normal 2 3 2 4 2 4 2 3 3" xfId="7387" xr:uid="{00000000-0005-0000-0000-0000444A0000}"/>
    <cellStyle name="Normal 2 3 2 4 2 4 2 3 3 2" xfId="15533" xr:uid="{00000000-0005-0000-0000-0000454A0000}"/>
    <cellStyle name="Normal 2 3 2 4 2 4 2 3 3 2 2" xfId="31829" xr:uid="{00000000-0005-0000-0000-0000464A0000}"/>
    <cellStyle name="Normal 2 3 2 4 2 4 2 3 3 3" xfId="23683" xr:uid="{00000000-0005-0000-0000-0000474A0000}"/>
    <cellStyle name="Normal 2 3 2 4 2 4 2 3 4" xfId="10234" xr:uid="{00000000-0005-0000-0000-0000484A0000}"/>
    <cellStyle name="Normal 2 3 2 4 2 4 2 3 4 2" xfId="26530" xr:uid="{00000000-0005-0000-0000-0000494A0000}"/>
    <cellStyle name="Normal 2 3 2 4 2 4 2 3 5" xfId="18384" xr:uid="{00000000-0005-0000-0000-00004A4A0000}"/>
    <cellStyle name="Normal 2 3 2 4 2 4 2 4" xfId="3427" xr:uid="{00000000-0005-0000-0000-00004B4A0000}"/>
    <cellStyle name="Normal 2 3 2 4 2 4 2 4 2" xfId="11573" xr:uid="{00000000-0005-0000-0000-00004C4A0000}"/>
    <cellStyle name="Normal 2 3 2 4 2 4 2 4 2 2" xfId="27869" xr:uid="{00000000-0005-0000-0000-00004D4A0000}"/>
    <cellStyle name="Normal 2 3 2 4 2 4 2 4 3" xfId="19723" xr:uid="{00000000-0005-0000-0000-00004E4A0000}"/>
    <cellStyle name="Normal 2 3 2 4 2 4 2 5" xfId="5977" xr:uid="{00000000-0005-0000-0000-00004F4A0000}"/>
    <cellStyle name="Normal 2 3 2 4 2 4 2 5 2" xfId="14123" xr:uid="{00000000-0005-0000-0000-0000504A0000}"/>
    <cellStyle name="Normal 2 3 2 4 2 4 2 5 2 2" xfId="30419" xr:uid="{00000000-0005-0000-0000-0000514A0000}"/>
    <cellStyle name="Normal 2 3 2 4 2 4 2 5 3" xfId="22273" xr:uid="{00000000-0005-0000-0000-0000524A0000}"/>
    <cellStyle name="Normal 2 3 2 4 2 4 2 6" xfId="8824" xr:uid="{00000000-0005-0000-0000-0000534A0000}"/>
    <cellStyle name="Normal 2 3 2 4 2 4 2 6 2" xfId="25120" xr:uid="{00000000-0005-0000-0000-0000544A0000}"/>
    <cellStyle name="Normal 2 3 2 4 2 4 2 7" xfId="16974" xr:uid="{00000000-0005-0000-0000-0000554A0000}"/>
    <cellStyle name="Normal 2 3 2 4 2 4 3" xfId="1039" xr:uid="{00000000-0005-0000-0000-0000564A0000}"/>
    <cellStyle name="Normal 2 3 2 4 2 4 3 2" xfId="2449" xr:uid="{00000000-0005-0000-0000-0000574A0000}"/>
    <cellStyle name="Normal 2 3 2 4 2 4 3 2 2" xfId="4958" xr:uid="{00000000-0005-0000-0000-0000584A0000}"/>
    <cellStyle name="Normal 2 3 2 4 2 4 3 2 2 2" xfId="13104" xr:uid="{00000000-0005-0000-0000-0000594A0000}"/>
    <cellStyle name="Normal 2 3 2 4 2 4 3 2 2 2 2" xfId="29400" xr:uid="{00000000-0005-0000-0000-00005A4A0000}"/>
    <cellStyle name="Normal 2 3 2 4 2 4 3 2 2 3" xfId="21254" xr:uid="{00000000-0005-0000-0000-00005B4A0000}"/>
    <cellStyle name="Normal 2 3 2 4 2 4 3 2 3" xfId="7748" xr:uid="{00000000-0005-0000-0000-00005C4A0000}"/>
    <cellStyle name="Normal 2 3 2 4 2 4 3 2 3 2" xfId="15894" xr:uid="{00000000-0005-0000-0000-00005D4A0000}"/>
    <cellStyle name="Normal 2 3 2 4 2 4 3 2 3 2 2" xfId="32190" xr:uid="{00000000-0005-0000-0000-00005E4A0000}"/>
    <cellStyle name="Normal 2 3 2 4 2 4 3 2 3 3" xfId="24044" xr:uid="{00000000-0005-0000-0000-00005F4A0000}"/>
    <cellStyle name="Normal 2 3 2 4 2 4 3 2 4" xfId="10595" xr:uid="{00000000-0005-0000-0000-0000604A0000}"/>
    <cellStyle name="Normal 2 3 2 4 2 4 3 2 4 2" xfId="26891" xr:uid="{00000000-0005-0000-0000-0000614A0000}"/>
    <cellStyle name="Normal 2 3 2 4 2 4 3 2 5" xfId="18745" xr:uid="{00000000-0005-0000-0000-0000624A0000}"/>
    <cellStyle name="Normal 2 3 2 4 2 4 3 3" xfId="3740" xr:uid="{00000000-0005-0000-0000-0000634A0000}"/>
    <cellStyle name="Normal 2 3 2 4 2 4 3 3 2" xfId="11886" xr:uid="{00000000-0005-0000-0000-0000644A0000}"/>
    <cellStyle name="Normal 2 3 2 4 2 4 3 3 2 2" xfId="28182" xr:uid="{00000000-0005-0000-0000-0000654A0000}"/>
    <cellStyle name="Normal 2 3 2 4 2 4 3 3 3" xfId="20036" xr:uid="{00000000-0005-0000-0000-0000664A0000}"/>
    <cellStyle name="Normal 2 3 2 4 2 4 3 4" xfId="6338" xr:uid="{00000000-0005-0000-0000-0000674A0000}"/>
    <cellStyle name="Normal 2 3 2 4 2 4 3 4 2" xfId="14484" xr:uid="{00000000-0005-0000-0000-0000684A0000}"/>
    <cellStyle name="Normal 2 3 2 4 2 4 3 4 2 2" xfId="30780" xr:uid="{00000000-0005-0000-0000-0000694A0000}"/>
    <cellStyle name="Normal 2 3 2 4 2 4 3 4 3" xfId="22634" xr:uid="{00000000-0005-0000-0000-00006A4A0000}"/>
    <cellStyle name="Normal 2 3 2 4 2 4 3 5" xfId="9185" xr:uid="{00000000-0005-0000-0000-00006B4A0000}"/>
    <cellStyle name="Normal 2 3 2 4 2 4 3 5 2" xfId="25481" xr:uid="{00000000-0005-0000-0000-00006C4A0000}"/>
    <cellStyle name="Normal 2 3 2 4 2 4 3 6" xfId="17335" xr:uid="{00000000-0005-0000-0000-00006D4A0000}"/>
    <cellStyle name="Normal 2 3 2 4 2 4 4" xfId="1744" xr:uid="{00000000-0005-0000-0000-00006E4A0000}"/>
    <cellStyle name="Normal 2 3 2 4 2 4 4 2" xfId="4349" xr:uid="{00000000-0005-0000-0000-00006F4A0000}"/>
    <cellStyle name="Normal 2 3 2 4 2 4 4 2 2" xfId="12495" xr:uid="{00000000-0005-0000-0000-0000704A0000}"/>
    <cellStyle name="Normal 2 3 2 4 2 4 4 2 2 2" xfId="28791" xr:uid="{00000000-0005-0000-0000-0000714A0000}"/>
    <cellStyle name="Normal 2 3 2 4 2 4 4 2 3" xfId="20645" xr:uid="{00000000-0005-0000-0000-0000724A0000}"/>
    <cellStyle name="Normal 2 3 2 4 2 4 4 3" xfId="7043" xr:uid="{00000000-0005-0000-0000-0000734A0000}"/>
    <cellStyle name="Normal 2 3 2 4 2 4 4 3 2" xfId="15189" xr:uid="{00000000-0005-0000-0000-0000744A0000}"/>
    <cellStyle name="Normal 2 3 2 4 2 4 4 3 2 2" xfId="31485" xr:uid="{00000000-0005-0000-0000-0000754A0000}"/>
    <cellStyle name="Normal 2 3 2 4 2 4 4 3 3" xfId="23339" xr:uid="{00000000-0005-0000-0000-0000764A0000}"/>
    <cellStyle name="Normal 2 3 2 4 2 4 4 4" xfId="9890" xr:uid="{00000000-0005-0000-0000-0000774A0000}"/>
    <cellStyle name="Normal 2 3 2 4 2 4 4 4 2" xfId="26186" xr:uid="{00000000-0005-0000-0000-0000784A0000}"/>
    <cellStyle name="Normal 2 3 2 4 2 4 4 5" xfId="18040" xr:uid="{00000000-0005-0000-0000-0000794A0000}"/>
    <cellStyle name="Normal 2 3 2 4 2 4 5" xfId="3131" xr:uid="{00000000-0005-0000-0000-00007A4A0000}"/>
    <cellStyle name="Normal 2 3 2 4 2 4 5 2" xfId="11277" xr:uid="{00000000-0005-0000-0000-00007B4A0000}"/>
    <cellStyle name="Normal 2 3 2 4 2 4 5 2 2" xfId="27573" xr:uid="{00000000-0005-0000-0000-00007C4A0000}"/>
    <cellStyle name="Normal 2 3 2 4 2 4 5 3" xfId="19427" xr:uid="{00000000-0005-0000-0000-00007D4A0000}"/>
    <cellStyle name="Normal 2 3 2 4 2 4 6" xfId="5633" xr:uid="{00000000-0005-0000-0000-00007E4A0000}"/>
    <cellStyle name="Normal 2 3 2 4 2 4 6 2" xfId="13779" xr:uid="{00000000-0005-0000-0000-00007F4A0000}"/>
    <cellStyle name="Normal 2 3 2 4 2 4 6 2 2" xfId="30075" xr:uid="{00000000-0005-0000-0000-0000804A0000}"/>
    <cellStyle name="Normal 2 3 2 4 2 4 6 3" xfId="21929" xr:uid="{00000000-0005-0000-0000-0000814A0000}"/>
    <cellStyle name="Normal 2 3 2 4 2 4 7" xfId="8480" xr:uid="{00000000-0005-0000-0000-0000824A0000}"/>
    <cellStyle name="Normal 2 3 2 4 2 4 7 2" xfId="24776" xr:uid="{00000000-0005-0000-0000-0000834A0000}"/>
    <cellStyle name="Normal 2 3 2 4 2 4 8" xfId="16630" xr:uid="{00000000-0005-0000-0000-0000844A0000}"/>
    <cellStyle name="Normal 2 3 2 4 2 5" xfId="423" xr:uid="{00000000-0005-0000-0000-0000854A0000}"/>
    <cellStyle name="Normal 2 3 2 4 2 5 2" xfId="1129" xr:uid="{00000000-0005-0000-0000-0000864A0000}"/>
    <cellStyle name="Normal 2 3 2 4 2 5 2 2" xfId="2539" xr:uid="{00000000-0005-0000-0000-0000874A0000}"/>
    <cellStyle name="Normal 2 3 2 4 2 5 2 2 2" xfId="5032" xr:uid="{00000000-0005-0000-0000-0000884A0000}"/>
    <cellStyle name="Normal 2 3 2 4 2 5 2 2 2 2" xfId="13178" xr:uid="{00000000-0005-0000-0000-0000894A0000}"/>
    <cellStyle name="Normal 2 3 2 4 2 5 2 2 2 2 2" xfId="29474" xr:uid="{00000000-0005-0000-0000-00008A4A0000}"/>
    <cellStyle name="Normal 2 3 2 4 2 5 2 2 2 3" xfId="21328" xr:uid="{00000000-0005-0000-0000-00008B4A0000}"/>
    <cellStyle name="Normal 2 3 2 4 2 5 2 2 3" xfId="7838" xr:uid="{00000000-0005-0000-0000-00008C4A0000}"/>
    <cellStyle name="Normal 2 3 2 4 2 5 2 2 3 2" xfId="15984" xr:uid="{00000000-0005-0000-0000-00008D4A0000}"/>
    <cellStyle name="Normal 2 3 2 4 2 5 2 2 3 2 2" xfId="32280" xr:uid="{00000000-0005-0000-0000-00008E4A0000}"/>
    <cellStyle name="Normal 2 3 2 4 2 5 2 2 3 3" xfId="24134" xr:uid="{00000000-0005-0000-0000-00008F4A0000}"/>
    <cellStyle name="Normal 2 3 2 4 2 5 2 2 4" xfId="10685" xr:uid="{00000000-0005-0000-0000-0000904A0000}"/>
    <cellStyle name="Normal 2 3 2 4 2 5 2 2 4 2" xfId="26981" xr:uid="{00000000-0005-0000-0000-0000914A0000}"/>
    <cellStyle name="Normal 2 3 2 4 2 5 2 2 5" xfId="18835" xr:uid="{00000000-0005-0000-0000-0000924A0000}"/>
    <cellStyle name="Normal 2 3 2 4 2 5 2 3" xfId="3814" xr:uid="{00000000-0005-0000-0000-0000934A0000}"/>
    <cellStyle name="Normal 2 3 2 4 2 5 2 3 2" xfId="11960" xr:uid="{00000000-0005-0000-0000-0000944A0000}"/>
    <cellStyle name="Normal 2 3 2 4 2 5 2 3 2 2" xfId="28256" xr:uid="{00000000-0005-0000-0000-0000954A0000}"/>
    <cellStyle name="Normal 2 3 2 4 2 5 2 3 3" xfId="20110" xr:uid="{00000000-0005-0000-0000-0000964A0000}"/>
    <cellStyle name="Normal 2 3 2 4 2 5 2 4" xfId="6428" xr:uid="{00000000-0005-0000-0000-0000974A0000}"/>
    <cellStyle name="Normal 2 3 2 4 2 5 2 4 2" xfId="14574" xr:uid="{00000000-0005-0000-0000-0000984A0000}"/>
    <cellStyle name="Normal 2 3 2 4 2 5 2 4 2 2" xfId="30870" xr:uid="{00000000-0005-0000-0000-0000994A0000}"/>
    <cellStyle name="Normal 2 3 2 4 2 5 2 4 3" xfId="22724" xr:uid="{00000000-0005-0000-0000-00009A4A0000}"/>
    <cellStyle name="Normal 2 3 2 4 2 5 2 5" xfId="9275" xr:uid="{00000000-0005-0000-0000-00009B4A0000}"/>
    <cellStyle name="Normal 2 3 2 4 2 5 2 5 2" xfId="25571" xr:uid="{00000000-0005-0000-0000-00009C4A0000}"/>
    <cellStyle name="Normal 2 3 2 4 2 5 2 6" xfId="17425" xr:uid="{00000000-0005-0000-0000-00009D4A0000}"/>
    <cellStyle name="Normal 2 3 2 4 2 5 3" xfId="1834" xr:uid="{00000000-0005-0000-0000-00009E4A0000}"/>
    <cellStyle name="Normal 2 3 2 4 2 5 3 2" xfId="4423" xr:uid="{00000000-0005-0000-0000-00009F4A0000}"/>
    <cellStyle name="Normal 2 3 2 4 2 5 3 2 2" xfId="12569" xr:uid="{00000000-0005-0000-0000-0000A04A0000}"/>
    <cellStyle name="Normal 2 3 2 4 2 5 3 2 2 2" xfId="28865" xr:uid="{00000000-0005-0000-0000-0000A14A0000}"/>
    <cellStyle name="Normal 2 3 2 4 2 5 3 2 3" xfId="20719" xr:uid="{00000000-0005-0000-0000-0000A24A0000}"/>
    <cellStyle name="Normal 2 3 2 4 2 5 3 3" xfId="7133" xr:uid="{00000000-0005-0000-0000-0000A34A0000}"/>
    <cellStyle name="Normal 2 3 2 4 2 5 3 3 2" xfId="15279" xr:uid="{00000000-0005-0000-0000-0000A44A0000}"/>
    <cellStyle name="Normal 2 3 2 4 2 5 3 3 2 2" xfId="31575" xr:uid="{00000000-0005-0000-0000-0000A54A0000}"/>
    <cellStyle name="Normal 2 3 2 4 2 5 3 3 3" xfId="23429" xr:uid="{00000000-0005-0000-0000-0000A64A0000}"/>
    <cellStyle name="Normal 2 3 2 4 2 5 3 4" xfId="9980" xr:uid="{00000000-0005-0000-0000-0000A74A0000}"/>
    <cellStyle name="Normal 2 3 2 4 2 5 3 4 2" xfId="26276" xr:uid="{00000000-0005-0000-0000-0000A84A0000}"/>
    <cellStyle name="Normal 2 3 2 4 2 5 3 5" xfId="18130" xr:uid="{00000000-0005-0000-0000-0000A94A0000}"/>
    <cellStyle name="Normal 2 3 2 4 2 5 4" xfId="3205" xr:uid="{00000000-0005-0000-0000-0000AA4A0000}"/>
    <cellStyle name="Normal 2 3 2 4 2 5 4 2" xfId="11351" xr:uid="{00000000-0005-0000-0000-0000AB4A0000}"/>
    <cellStyle name="Normal 2 3 2 4 2 5 4 2 2" xfId="27647" xr:uid="{00000000-0005-0000-0000-0000AC4A0000}"/>
    <cellStyle name="Normal 2 3 2 4 2 5 4 3" xfId="19501" xr:uid="{00000000-0005-0000-0000-0000AD4A0000}"/>
    <cellStyle name="Normal 2 3 2 4 2 5 5" xfId="5723" xr:uid="{00000000-0005-0000-0000-0000AE4A0000}"/>
    <cellStyle name="Normal 2 3 2 4 2 5 5 2" xfId="13869" xr:uid="{00000000-0005-0000-0000-0000AF4A0000}"/>
    <cellStyle name="Normal 2 3 2 4 2 5 5 2 2" xfId="30165" xr:uid="{00000000-0005-0000-0000-0000B04A0000}"/>
    <cellStyle name="Normal 2 3 2 4 2 5 5 3" xfId="22019" xr:uid="{00000000-0005-0000-0000-0000B14A0000}"/>
    <cellStyle name="Normal 2 3 2 4 2 5 6" xfId="8570" xr:uid="{00000000-0005-0000-0000-0000B24A0000}"/>
    <cellStyle name="Normal 2 3 2 4 2 5 6 2" xfId="24866" xr:uid="{00000000-0005-0000-0000-0000B34A0000}"/>
    <cellStyle name="Normal 2 3 2 4 2 5 7" xfId="16720" xr:uid="{00000000-0005-0000-0000-0000B44A0000}"/>
    <cellStyle name="Normal 2 3 2 4 2 6" xfId="785" xr:uid="{00000000-0005-0000-0000-0000B54A0000}"/>
    <cellStyle name="Normal 2 3 2 4 2 6 2" xfId="2195" xr:uid="{00000000-0005-0000-0000-0000B64A0000}"/>
    <cellStyle name="Normal 2 3 2 4 2 6 2 2" xfId="4736" xr:uid="{00000000-0005-0000-0000-0000B74A0000}"/>
    <cellStyle name="Normal 2 3 2 4 2 6 2 2 2" xfId="12882" xr:uid="{00000000-0005-0000-0000-0000B84A0000}"/>
    <cellStyle name="Normal 2 3 2 4 2 6 2 2 2 2" xfId="29178" xr:uid="{00000000-0005-0000-0000-0000B94A0000}"/>
    <cellStyle name="Normal 2 3 2 4 2 6 2 2 3" xfId="21032" xr:uid="{00000000-0005-0000-0000-0000BA4A0000}"/>
    <cellStyle name="Normal 2 3 2 4 2 6 2 3" xfId="7494" xr:uid="{00000000-0005-0000-0000-0000BB4A0000}"/>
    <cellStyle name="Normal 2 3 2 4 2 6 2 3 2" xfId="15640" xr:uid="{00000000-0005-0000-0000-0000BC4A0000}"/>
    <cellStyle name="Normal 2 3 2 4 2 6 2 3 2 2" xfId="31936" xr:uid="{00000000-0005-0000-0000-0000BD4A0000}"/>
    <cellStyle name="Normal 2 3 2 4 2 6 2 3 3" xfId="23790" xr:uid="{00000000-0005-0000-0000-0000BE4A0000}"/>
    <cellStyle name="Normal 2 3 2 4 2 6 2 4" xfId="10341" xr:uid="{00000000-0005-0000-0000-0000BF4A0000}"/>
    <cellStyle name="Normal 2 3 2 4 2 6 2 4 2" xfId="26637" xr:uid="{00000000-0005-0000-0000-0000C04A0000}"/>
    <cellStyle name="Normal 2 3 2 4 2 6 2 5" xfId="18491" xr:uid="{00000000-0005-0000-0000-0000C14A0000}"/>
    <cellStyle name="Normal 2 3 2 4 2 6 3" xfId="3518" xr:uid="{00000000-0005-0000-0000-0000C24A0000}"/>
    <cellStyle name="Normal 2 3 2 4 2 6 3 2" xfId="11664" xr:uid="{00000000-0005-0000-0000-0000C34A0000}"/>
    <cellStyle name="Normal 2 3 2 4 2 6 3 2 2" xfId="27960" xr:uid="{00000000-0005-0000-0000-0000C44A0000}"/>
    <cellStyle name="Normal 2 3 2 4 2 6 3 3" xfId="19814" xr:uid="{00000000-0005-0000-0000-0000C54A0000}"/>
    <cellStyle name="Normal 2 3 2 4 2 6 4" xfId="6084" xr:uid="{00000000-0005-0000-0000-0000C64A0000}"/>
    <cellStyle name="Normal 2 3 2 4 2 6 4 2" xfId="14230" xr:uid="{00000000-0005-0000-0000-0000C74A0000}"/>
    <cellStyle name="Normal 2 3 2 4 2 6 4 2 2" xfId="30526" xr:uid="{00000000-0005-0000-0000-0000C84A0000}"/>
    <cellStyle name="Normal 2 3 2 4 2 6 4 3" xfId="22380" xr:uid="{00000000-0005-0000-0000-0000C94A0000}"/>
    <cellStyle name="Normal 2 3 2 4 2 6 5" xfId="8931" xr:uid="{00000000-0005-0000-0000-0000CA4A0000}"/>
    <cellStyle name="Normal 2 3 2 4 2 6 5 2" xfId="25227" xr:uid="{00000000-0005-0000-0000-0000CB4A0000}"/>
    <cellStyle name="Normal 2 3 2 4 2 6 6" xfId="17081" xr:uid="{00000000-0005-0000-0000-0000CC4A0000}"/>
    <cellStyle name="Normal 2 3 2 4 2 7" xfId="1490" xr:uid="{00000000-0005-0000-0000-0000CD4A0000}"/>
    <cellStyle name="Normal 2 3 2 4 2 7 2" xfId="4127" xr:uid="{00000000-0005-0000-0000-0000CE4A0000}"/>
    <cellStyle name="Normal 2 3 2 4 2 7 2 2" xfId="12273" xr:uid="{00000000-0005-0000-0000-0000CF4A0000}"/>
    <cellStyle name="Normal 2 3 2 4 2 7 2 2 2" xfId="28569" xr:uid="{00000000-0005-0000-0000-0000D04A0000}"/>
    <cellStyle name="Normal 2 3 2 4 2 7 2 3" xfId="20423" xr:uid="{00000000-0005-0000-0000-0000D14A0000}"/>
    <cellStyle name="Normal 2 3 2 4 2 7 3" xfId="6789" xr:uid="{00000000-0005-0000-0000-0000D24A0000}"/>
    <cellStyle name="Normal 2 3 2 4 2 7 3 2" xfId="14935" xr:uid="{00000000-0005-0000-0000-0000D34A0000}"/>
    <cellStyle name="Normal 2 3 2 4 2 7 3 2 2" xfId="31231" xr:uid="{00000000-0005-0000-0000-0000D44A0000}"/>
    <cellStyle name="Normal 2 3 2 4 2 7 3 3" xfId="23085" xr:uid="{00000000-0005-0000-0000-0000D54A0000}"/>
    <cellStyle name="Normal 2 3 2 4 2 7 4" xfId="9636" xr:uid="{00000000-0005-0000-0000-0000D64A0000}"/>
    <cellStyle name="Normal 2 3 2 4 2 7 4 2" xfId="25932" xr:uid="{00000000-0005-0000-0000-0000D74A0000}"/>
    <cellStyle name="Normal 2 3 2 4 2 7 5" xfId="17786" xr:uid="{00000000-0005-0000-0000-0000D84A0000}"/>
    <cellStyle name="Normal 2 3 2 4 2 8" xfId="2909" xr:uid="{00000000-0005-0000-0000-0000D94A0000}"/>
    <cellStyle name="Normal 2 3 2 4 2 8 2" xfId="11055" xr:uid="{00000000-0005-0000-0000-0000DA4A0000}"/>
    <cellStyle name="Normal 2 3 2 4 2 8 2 2" xfId="27351" xr:uid="{00000000-0005-0000-0000-0000DB4A0000}"/>
    <cellStyle name="Normal 2 3 2 4 2 8 3" xfId="19205" xr:uid="{00000000-0005-0000-0000-0000DC4A0000}"/>
    <cellStyle name="Normal 2 3 2 4 2 9" xfId="5379" xr:uid="{00000000-0005-0000-0000-0000DD4A0000}"/>
    <cellStyle name="Normal 2 3 2 4 2 9 2" xfId="13525" xr:uid="{00000000-0005-0000-0000-0000DE4A0000}"/>
    <cellStyle name="Normal 2 3 2 4 2 9 2 2" xfId="29821" xr:uid="{00000000-0005-0000-0000-0000DF4A0000}"/>
    <cellStyle name="Normal 2 3 2 4 2 9 3" xfId="21675" xr:uid="{00000000-0005-0000-0000-0000E04A0000}"/>
    <cellStyle name="Normal 2 3 2 4 3" xfId="125" xr:uid="{00000000-0005-0000-0000-0000E14A0000}"/>
    <cellStyle name="Normal 2 3 2 4 3 2" xfId="469" xr:uid="{00000000-0005-0000-0000-0000E24A0000}"/>
    <cellStyle name="Normal 2 3 2 4 3 2 2" xfId="1175" xr:uid="{00000000-0005-0000-0000-0000E34A0000}"/>
    <cellStyle name="Normal 2 3 2 4 3 2 2 2" xfId="2585" xr:uid="{00000000-0005-0000-0000-0000E44A0000}"/>
    <cellStyle name="Normal 2 3 2 4 3 2 2 2 2" xfId="5070" xr:uid="{00000000-0005-0000-0000-0000E54A0000}"/>
    <cellStyle name="Normal 2 3 2 4 3 2 2 2 2 2" xfId="13216" xr:uid="{00000000-0005-0000-0000-0000E64A0000}"/>
    <cellStyle name="Normal 2 3 2 4 3 2 2 2 2 2 2" xfId="29512" xr:uid="{00000000-0005-0000-0000-0000E74A0000}"/>
    <cellStyle name="Normal 2 3 2 4 3 2 2 2 2 3" xfId="21366" xr:uid="{00000000-0005-0000-0000-0000E84A0000}"/>
    <cellStyle name="Normal 2 3 2 4 3 2 2 2 3" xfId="7884" xr:uid="{00000000-0005-0000-0000-0000E94A0000}"/>
    <cellStyle name="Normal 2 3 2 4 3 2 2 2 3 2" xfId="16030" xr:uid="{00000000-0005-0000-0000-0000EA4A0000}"/>
    <cellStyle name="Normal 2 3 2 4 3 2 2 2 3 2 2" xfId="32326" xr:uid="{00000000-0005-0000-0000-0000EB4A0000}"/>
    <cellStyle name="Normal 2 3 2 4 3 2 2 2 3 3" xfId="24180" xr:uid="{00000000-0005-0000-0000-0000EC4A0000}"/>
    <cellStyle name="Normal 2 3 2 4 3 2 2 2 4" xfId="10731" xr:uid="{00000000-0005-0000-0000-0000ED4A0000}"/>
    <cellStyle name="Normal 2 3 2 4 3 2 2 2 4 2" xfId="27027" xr:uid="{00000000-0005-0000-0000-0000EE4A0000}"/>
    <cellStyle name="Normal 2 3 2 4 3 2 2 2 5" xfId="18881" xr:uid="{00000000-0005-0000-0000-0000EF4A0000}"/>
    <cellStyle name="Normal 2 3 2 4 3 2 2 3" xfId="3852" xr:uid="{00000000-0005-0000-0000-0000F04A0000}"/>
    <cellStyle name="Normal 2 3 2 4 3 2 2 3 2" xfId="11998" xr:uid="{00000000-0005-0000-0000-0000F14A0000}"/>
    <cellStyle name="Normal 2 3 2 4 3 2 2 3 2 2" xfId="28294" xr:uid="{00000000-0005-0000-0000-0000F24A0000}"/>
    <cellStyle name="Normal 2 3 2 4 3 2 2 3 3" xfId="20148" xr:uid="{00000000-0005-0000-0000-0000F34A0000}"/>
    <cellStyle name="Normal 2 3 2 4 3 2 2 4" xfId="6474" xr:uid="{00000000-0005-0000-0000-0000F44A0000}"/>
    <cellStyle name="Normal 2 3 2 4 3 2 2 4 2" xfId="14620" xr:uid="{00000000-0005-0000-0000-0000F54A0000}"/>
    <cellStyle name="Normal 2 3 2 4 3 2 2 4 2 2" xfId="30916" xr:uid="{00000000-0005-0000-0000-0000F64A0000}"/>
    <cellStyle name="Normal 2 3 2 4 3 2 2 4 3" xfId="22770" xr:uid="{00000000-0005-0000-0000-0000F74A0000}"/>
    <cellStyle name="Normal 2 3 2 4 3 2 2 5" xfId="9321" xr:uid="{00000000-0005-0000-0000-0000F84A0000}"/>
    <cellStyle name="Normal 2 3 2 4 3 2 2 5 2" xfId="25617" xr:uid="{00000000-0005-0000-0000-0000F94A0000}"/>
    <cellStyle name="Normal 2 3 2 4 3 2 2 6" xfId="17471" xr:uid="{00000000-0005-0000-0000-0000FA4A0000}"/>
    <cellStyle name="Normal 2 3 2 4 3 2 3" xfId="1880" xr:uid="{00000000-0005-0000-0000-0000FB4A0000}"/>
    <cellStyle name="Normal 2 3 2 4 3 2 3 2" xfId="4461" xr:uid="{00000000-0005-0000-0000-0000FC4A0000}"/>
    <cellStyle name="Normal 2 3 2 4 3 2 3 2 2" xfId="12607" xr:uid="{00000000-0005-0000-0000-0000FD4A0000}"/>
    <cellStyle name="Normal 2 3 2 4 3 2 3 2 2 2" xfId="28903" xr:uid="{00000000-0005-0000-0000-0000FE4A0000}"/>
    <cellStyle name="Normal 2 3 2 4 3 2 3 2 3" xfId="20757" xr:uid="{00000000-0005-0000-0000-0000FF4A0000}"/>
    <cellStyle name="Normal 2 3 2 4 3 2 3 3" xfId="7179" xr:uid="{00000000-0005-0000-0000-0000004B0000}"/>
    <cellStyle name="Normal 2 3 2 4 3 2 3 3 2" xfId="15325" xr:uid="{00000000-0005-0000-0000-0000014B0000}"/>
    <cellStyle name="Normal 2 3 2 4 3 2 3 3 2 2" xfId="31621" xr:uid="{00000000-0005-0000-0000-0000024B0000}"/>
    <cellStyle name="Normal 2 3 2 4 3 2 3 3 3" xfId="23475" xr:uid="{00000000-0005-0000-0000-0000034B0000}"/>
    <cellStyle name="Normal 2 3 2 4 3 2 3 4" xfId="10026" xr:uid="{00000000-0005-0000-0000-0000044B0000}"/>
    <cellStyle name="Normal 2 3 2 4 3 2 3 4 2" xfId="26322" xr:uid="{00000000-0005-0000-0000-0000054B0000}"/>
    <cellStyle name="Normal 2 3 2 4 3 2 3 5" xfId="18176" xr:uid="{00000000-0005-0000-0000-0000064B0000}"/>
    <cellStyle name="Normal 2 3 2 4 3 2 4" xfId="3243" xr:uid="{00000000-0005-0000-0000-0000074B0000}"/>
    <cellStyle name="Normal 2 3 2 4 3 2 4 2" xfId="11389" xr:uid="{00000000-0005-0000-0000-0000084B0000}"/>
    <cellStyle name="Normal 2 3 2 4 3 2 4 2 2" xfId="27685" xr:uid="{00000000-0005-0000-0000-0000094B0000}"/>
    <cellStyle name="Normal 2 3 2 4 3 2 4 3" xfId="19539" xr:uid="{00000000-0005-0000-0000-00000A4B0000}"/>
    <cellStyle name="Normal 2 3 2 4 3 2 5" xfId="5769" xr:uid="{00000000-0005-0000-0000-00000B4B0000}"/>
    <cellStyle name="Normal 2 3 2 4 3 2 5 2" xfId="13915" xr:uid="{00000000-0005-0000-0000-00000C4B0000}"/>
    <cellStyle name="Normal 2 3 2 4 3 2 5 2 2" xfId="30211" xr:uid="{00000000-0005-0000-0000-00000D4B0000}"/>
    <cellStyle name="Normal 2 3 2 4 3 2 5 3" xfId="22065" xr:uid="{00000000-0005-0000-0000-00000E4B0000}"/>
    <cellStyle name="Normal 2 3 2 4 3 2 6" xfId="8616" xr:uid="{00000000-0005-0000-0000-00000F4B0000}"/>
    <cellStyle name="Normal 2 3 2 4 3 2 6 2" xfId="24912" xr:uid="{00000000-0005-0000-0000-0000104B0000}"/>
    <cellStyle name="Normal 2 3 2 4 3 2 7" xfId="16766" xr:uid="{00000000-0005-0000-0000-0000114B0000}"/>
    <cellStyle name="Normal 2 3 2 4 3 3" xfId="831" xr:uid="{00000000-0005-0000-0000-0000124B0000}"/>
    <cellStyle name="Normal 2 3 2 4 3 3 2" xfId="2241" xr:uid="{00000000-0005-0000-0000-0000134B0000}"/>
    <cellStyle name="Normal 2 3 2 4 3 3 2 2" xfId="4774" xr:uid="{00000000-0005-0000-0000-0000144B0000}"/>
    <cellStyle name="Normal 2 3 2 4 3 3 2 2 2" xfId="12920" xr:uid="{00000000-0005-0000-0000-0000154B0000}"/>
    <cellStyle name="Normal 2 3 2 4 3 3 2 2 2 2" xfId="29216" xr:uid="{00000000-0005-0000-0000-0000164B0000}"/>
    <cellStyle name="Normal 2 3 2 4 3 3 2 2 3" xfId="21070" xr:uid="{00000000-0005-0000-0000-0000174B0000}"/>
    <cellStyle name="Normal 2 3 2 4 3 3 2 3" xfId="7540" xr:uid="{00000000-0005-0000-0000-0000184B0000}"/>
    <cellStyle name="Normal 2 3 2 4 3 3 2 3 2" xfId="15686" xr:uid="{00000000-0005-0000-0000-0000194B0000}"/>
    <cellStyle name="Normal 2 3 2 4 3 3 2 3 2 2" xfId="31982" xr:uid="{00000000-0005-0000-0000-00001A4B0000}"/>
    <cellStyle name="Normal 2 3 2 4 3 3 2 3 3" xfId="23836" xr:uid="{00000000-0005-0000-0000-00001B4B0000}"/>
    <cellStyle name="Normal 2 3 2 4 3 3 2 4" xfId="10387" xr:uid="{00000000-0005-0000-0000-00001C4B0000}"/>
    <cellStyle name="Normal 2 3 2 4 3 3 2 4 2" xfId="26683" xr:uid="{00000000-0005-0000-0000-00001D4B0000}"/>
    <cellStyle name="Normal 2 3 2 4 3 3 2 5" xfId="18537" xr:uid="{00000000-0005-0000-0000-00001E4B0000}"/>
    <cellStyle name="Normal 2 3 2 4 3 3 3" xfId="3556" xr:uid="{00000000-0005-0000-0000-00001F4B0000}"/>
    <cellStyle name="Normal 2 3 2 4 3 3 3 2" xfId="11702" xr:uid="{00000000-0005-0000-0000-0000204B0000}"/>
    <cellStyle name="Normal 2 3 2 4 3 3 3 2 2" xfId="27998" xr:uid="{00000000-0005-0000-0000-0000214B0000}"/>
    <cellStyle name="Normal 2 3 2 4 3 3 3 3" xfId="19852" xr:uid="{00000000-0005-0000-0000-0000224B0000}"/>
    <cellStyle name="Normal 2 3 2 4 3 3 4" xfId="6130" xr:uid="{00000000-0005-0000-0000-0000234B0000}"/>
    <cellStyle name="Normal 2 3 2 4 3 3 4 2" xfId="14276" xr:uid="{00000000-0005-0000-0000-0000244B0000}"/>
    <cellStyle name="Normal 2 3 2 4 3 3 4 2 2" xfId="30572" xr:uid="{00000000-0005-0000-0000-0000254B0000}"/>
    <cellStyle name="Normal 2 3 2 4 3 3 4 3" xfId="22426" xr:uid="{00000000-0005-0000-0000-0000264B0000}"/>
    <cellStyle name="Normal 2 3 2 4 3 3 5" xfId="8977" xr:uid="{00000000-0005-0000-0000-0000274B0000}"/>
    <cellStyle name="Normal 2 3 2 4 3 3 5 2" xfId="25273" xr:uid="{00000000-0005-0000-0000-0000284B0000}"/>
    <cellStyle name="Normal 2 3 2 4 3 3 6" xfId="17127" xr:uid="{00000000-0005-0000-0000-0000294B0000}"/>
    <cellStyle name="Normal 2 3 2 4 3 4" xfId="1536" xr:uid="{00000000-0005-0000-0000-00002A4B0000}"/>
    <cellStyle name="Normal 2 3 2 4 3 4 2" xfId="4165" xr:uid="{00000000-0005-0000-0000-00002B4B0000}"/>
    <cellStyle name="Normal 2 3 2 4 3 4 2 2" xfId="12311" xr:uid="{00000000-0005-0000-0000-00002C4B0000}"/>
    <cellStyle name="Normal 2 3 2 4 3 4 2 2 2" xfId="28607" xr:uid="{00000000-0005-0000-0000-00002D4B0000}"/>
    <cellStyle name="Normal 2 3 2 4 3 4 2 3" xfId="20461" xr:uid="{00000000-0005-0000-0000-00002E4B0000}"/>
    <cellStyle name="Normal 2 3 2 4 3 4 3" xfId="6835" xr:uid="{00000000-0005-0000-0000-00002F4B0000}"/>
    <cellStyle name="Normal 2 3 2 4 3 4 3 2" xfId="14981" xr:uid="{00000000-0005-0000-0000-0000304B0000}"/>
    <cellStyle name="Normal 2 3 2 4 3 4 3 2 2" xfId="31277" xr:uid="{00000000-0005-0000-0000-0000314B0000}"/>
    <cellStyle name="Normal 2 3 2 4 3 4 3 3" xfId="23131" xr:uid="{00000000-0005-0000-0000-0000324B0000}"/>
    <cellStyle name="Normal 2 3 2 4 3 4 4" xfId="9682" xr:uid="{00000000-0005-0000-0000-0000334B0000}"/>
    <cellStyle name="Normal 2 3 2 4 3 4 4 2" xfId="25978" xr:uid="{00000000-0005-0000-0000-0000344B0000}"/>
    <cellStyle name="Normal 2 3 2 4 3 4 5" xfId="17832" xr:uid="{00000000-0005-0000-0000-0000354B0000}"/>
    <cellStyle name="Normal 2 3 2 4 3 5" xfId="2947" xr:uid="{00000000-0005-0000-0000-0000364B0000}"/>
    <cellStyle name="Normal 2 3 2 4 3 5 2" xfId="11093" xr:uid="{00000000-0005-0000-0000-0000374B0000}"/>
    <cellStyle name="Normal 2 3 2 4 3 5 2 2" xfId="27389" xr:uid="{00000000-0005-0000-0000-0000384B0000}"/>
    <cellStyle name="Normal 2 3 2 4 3 5 3" xfId="19243" xr:uid="{00000000-0005-0000-0000-0000394B0000}"/>
    <cellStyle name="Normal 2 3 2 4 3 6" xfId="5425" xr:uid="{00000000-0005-0000-0000-00003A4B0000}"/>
    <cellStyle name="Normal 2 3 2 4 3 6 2" xfId="13571" xr:uid="{00000000-0005-0000-0000-00003B4B0000}"/>
    <cellStyle name="Normal 2 3 2 4 3 6 2 2" xfId="29867" xr:uid="{00000000-0005-0000-0000-00003C4B0000}"/>
    <cellStyle name="Normal 2 3 2 4 3 6 3" xfId="21721" xr:uid="{00000000-0005-0000-0000-00003D4B0000}"/>
    <cellStyle name="Normal 2 3 2 4 3 7" xfId="8272" xr:uid="{00000000-0005-0000-0000-00003E4B0000}"/>
    <cellStyle name="Normal 2 3 2 4 3 7 2" xfId="24568" xr:uid="{00000000-0005-0000-0000-00003F4B0000}"/>
    <cellStyle name="Normal 2 3 2 4 3 8" xfId="16422" xr:uid="{00000000-0005-0000-0000-0000404B0000}"/>
    <cellStyle name="Normal 2 3 2 4 4" xfId="210" xr:uid="{00000000-0005-0000-0000-0000414B0000}"/>
    <cellStyle name="Normal 2 3 2 4 4 2" xfId="554" xr:uid="{00000000-0005-0000-0000-0000424B0000}"/>
    <cellStyle name="Normal 2 3 2 4 4 2 2" xfId="1260" xr:uid="{00000000-0005-0000-0000-0000434B0000}"/>
    <cellStyle name="Normal 2 3 2 4 4 2 2 2" xfId="2670" xr:uid="{00000000-0005-0000-0000-0000444B0000}"/>
    <cellStyle name="Normal 2 3 2 4 4 2 2 2 2" xfId="5144" xr:uid="{00000000-0005-0000-0000-0000454B0000}"/>
    <cellStyle name="Normal 2 3 2 4 4 2 2 2 2 2" xfId="13290" xr:uid="{00000000-0005-0000-0000-0000464B0000}"/>
    <cellStyle name="Normal 2 3 2 4 4 2 2 2 2 2 2" xfId="29586" xr:uid="{00000000-0005-0000-0000-0000474B0000}"/>
    <cellStyle name="Normal 2 3 2 4 4 2 2 2 2 3" xfId="21440" xr:uid="{00000000-0005-0000-0000-0000484B0000}"/>
    <cellStyle name="Normal 2 3 2 4 4 2 2 2 3" xfId="7969" xr:uid="{00000000-0005-0000-0000-0000494B0000}"/>
    <cellStyle name="Normal 2 3 2 4 4 2 2 2 3 2" xfId="16115" xr:uid="{00000000-0005-0000-0000-00004A4B0000}"/>
    <cellStyle name="Normal 2 3 2 4 4 2 2 2 3 2 2" xfId="32411" xr:uid="{00000000-0005-0000-0000-00004B4B0000}"/>
    <cellStyle name="Normal 2 3 2 4 4 2 2 2 3 3" xfId="24265" xr:uid="{00000000-0005-0000-0000-00004C4B0000}"/>
    <cellStyle name="Normal 2 3 2 4 4 2 2 2 4" xfId="10816" xr:uid="{00000000-0005-0000-0000-00004D4B0000}"/>
    <cellStyle name="Normal 2 3 2 4 4 2 2 2 4 2" xfId="27112" xr:uid="{00000000-0005-0000-0000-00004E4B0000}"/>
    <cellStyle name="Normal 2 3 2 4 4 2 2 2 5" xfId="18966" xr:uid="{00000000-0005-0000-0000-00004F4B0000}"/>
    <cellStyle name="Normal 2 3 2 4 4 2 2 3" xfId="3926" xr:uid="{00000000-0005-0000-0000-0000504B0000}"/>
    <cellStyle name="Normal 2 3 2 4 4 2 2 3 2" xfId="12072" xr:uid="{00000000-0005-0000-0000-0000514B0000}"/>
    <cellStyle name="Normal 2 3 2 4 4 2 2 3 2 2" xfId="28368" xr:uid="{00000000-0005-0000-0000-0000524B0000}"/>
    <cellStyle name="Normal 2 3 2 4 4 2 2 3 3" xfId="20222" xr:uid="{00000000-0005-0000-0000-0000534B0000}"/>
    <cellStyle name="Normal 2 3 2 4 4 2 2 4" xfId="6559" xr:uid="{00000000-0005-0000-0000-0000544B0000}"/>
    <cellStyle name="Normal 2 3 2 4 4 2 2 4 2" xfId="14705" xr:uid="{00000000-0005-0000-0000-0000554B0000}"/>
    <cellStyle name="Normal 2 3 2 4 4 2 2 4 2 2" xfId="31001" xr:uid="{00000000-0005-0000-0000-0000564B0000}"/>
    <cellStyle name="Normal 2 3 2 4 4 2 2 4 3" xfId="22855" xr:uid="{00000000-0005-0000-0000-0000574B0000}"/>
    <cellStyle name="Normal 2 3 2 4 4 2 2 5" xfId="9406" xr:uid="{00000000-0005-0000-0000-0000584B0000}"/>
    <cellStyle name="Normal 2 3 2 4 4 2 2 5 2" xfId="25702" xr:uid="{00000000-0005-0000-0000-0000594B0000}"/>
    <cellStyle name="Normal 2 3 2 4 4 2 2 6" xfId="17556" xr:uid="{00000000-0005-0000-0000-00005A4B0000}"/>
    <cellStyle name="Normal 2 3 2 4 4 2 3" xfId="1965" xr:uid="{00000000-0005-0000-0000-00005B4B0000}"/>
    <cellStyle name="Normal 2 3 2 4 4 2 3 2" xfId="4535" xr:uid="{00000000-0005-0000-0000-00005C4B0000}"/>
    <cellStyle name="Normal 2 3 2 4 4 2 3 2 2" xfId="12681" xr:uid="{00000000-0005-0000-0000-00005D4B0000}"/>
    <cellStyle name="Normal 2 3 2 4 4 2 3 2 2 2" xfId="28977" xr:uid="{00000000-0005-0000-0000-00005E4B0000}"/>
    <cellStyle name="Normal 2 3 2 4 4 2 3 2 3" xfId="20831" xr:uid="{00000000-0005-0000-0000-00005F4B0000}"/>
    <cellStyle name="Normal 2 3 2 4 4 2 3 3" xfId="7264" xr:uid="{00000000-0005-0000-0000-0000604B0000}"/>
    <cellStyle name="Normal 2 3 2 4 4 2 3 3 2" xfId="15410" xr:uid="{00000000-0005-0000-0000-0000614B0000}"/>
    <cellStyle name="Normal 2 3 2 4 4 2 3 3 2 2" xfId="31706" xr:uid="{00000000-0005-0000-0000-0000624B0000}"/>
    <cellStyle name="Normal 2 3 2 4 4 2 3 3 3" xfId="23560" xr:uid="{00000000-0005-0000-0000-0000634B0000}"/>
    <cellStyle name="Normal 2 3 2 4 4 2 3 4" xfId="10111" xr:uid="{00000000-0005-0000-0000-0000644B0000}"/>
    <cellStyle name="Normal 2 3 2 4 4 2 3 4 2" xfId="26407" xr:uid="{00000000-0005-0000-0000-0000654B0000}"/>
    <cellStyle name="Normal 2 3 2 4 4 2 3 5" xfId="18261" xr:uid="{00000000-0005-0000-0000-0000664B0000}"/>
    <cellStyle name="Normal 2 3 2 4 4 2 4" xfId="3317" xr:uid="{00000000-0005-0000-0000-0000674B0000}"/>
    <cellStyle name="Normal 2 3 2 4 4 2 4 2" xfId="11463" xr:uid="{00000000-0005-0000-0000-0000684B0000}"/>
    <cellStyle name="Normal 2 3 2 4 4 2 4 2 2" xfId="27759" xr:uid="{00000000-0005-0000-0000-0000694B0000}"/>
    <cellStyle name="Normal 2 3 2 4 4 2 4 3" xfId="19613" xr:uid="{00000000-0005-0000-0000-00006A4B0000}"/>
    <cellStyle name="Normal 2 3 2 4 4 2 5" xfId="5854" xr:uid="{00000000-0005-0000-0000-00006B4B0000}"/>
    <cellStyle name="Normal 2 3 2 4 4 2 5 2" xfId="14000" xr:uid="{00000000-0005-0000-0000-00006C4B0000}"/>
    <cellStyle name="Normal 2 3 2 4 4 2 5 2 2" xfId="30296" xr:uid="{00000000-0005-0000-0000-00006D4B0000}"/>
    <cellStyle name="Normal 2 3 2 4 4 2 5 3" xfId="22150" xr:uid="{00000000-0005-0000-0000-00006E4B0000}"/>
    <cellStyle name="Normal 2 3 2 4 4 2 6" xfId="8701" xr:uid="{00000000-0005-0000-0000-00006F4B0000}"/>
    <cellStyle name="Normal 2 3 2 4 4 2 6 2" xfId="24997" xr:uid="{00000000-0005-0000-0000-0000704B0000}"/>
    <cellStyle name="Normal 2 3 2 4 4 2 7" xfId="16851" xr:uid="{00000000-0005-0000-0000-0000714B0000}"/>
    <cellStyle name="Normal 2 3 2 4 4 3" xfId="916" xr:uid="{00000000-0005-0000-0000-0000724B0000}"/>
    <cellStyle name="Normal 2 3 2 4 4 3 2" xfId="2326" xr:uid="{00000000-0005-0000-0000-0000734B0000}"/>
    <cellStyle name="Normal 2 3 2 4 4 3 2 2" xfId="4848" xr:uid="{00000000-0005-0000-0000-0000744B0000}"/>
    <cellStyle name="Normal 2 3 2 4 4 3 2 2 2" xfId="12994" xr:uid="{00000000-0005-0000-0000-0000754B0000}"/>
    <cellStyle name="Normal 2 3 2 4 4 3 2 2 2 2" xfId="29290" xr:uid="{00000000-0005-0000-0000-0000764B0000}"/>
    <cellStyle name="Normal 2 3 2 4 4 3 2 2 3" xfId="21144" xr:uid="{00000000-0005-0000-0000-0000774B0000}"/>
    <cellStyle name="Normal 2 3 2 4 4 3 2 3" xfId="7625" xr:uid="{00000000-0005-0000-0000-0000784B0000}"/>
    <cellStyle name="Normal 2 3 2 4 4 3 2 3 2" xfId="15771" xr:uid="{00000000-0005-0000-0000-0000794B0000}"/>
    <cellStyle name="Normal 2 3 2 4 4 3 2 3 2 2" xfId="32067" xr:uid="{00000000-0005-0000-0000-00007A4B0000}"/>
    <cellStyle name="Normal 2 3 2 4 4 3 2 3 3" xfId="23921" xr:uid="{00000000-0005-0000-0000-00007B4B0000}"/>
    <cellStyle name="Normal 2 3 2 4 4 3 2 4" xfId="10472" xr:uid="{00000000-0005-0000-0000-00007C4B0000}"/>
    <cellStyle name="Normal 2 3 2 4 4 3 2 4 2" xfId="26768" xr:uid="{00000000-0005-0000-0000-00007D4B0000}"/>
    <cellStyle name="Normal 2 3 2 4 4 3 2 5" xfId="18622" xr:uid="{00000000-0005-0000-0000-00007E4B0000}"/>
    <cellStyle name="Normal 2 3 2 4 4 3 3" xfId="3630" xr:uid="{00000000-0005-0000-0000-00007F4B0000}"/>
    <cellStyle name="Normal 2 3 2 4 4 3 3 2" xfId="11776" xr:uid="{00000000-0005-0000-0000-0000804B0000}"/>
    <cellStyle name="Normal 2 3 2 4 4 3 3 2 2" xfId="28072" xr:uid="{00000000-0005-0000-0000-0000814B0000}"/>
    <cellStyle name="Normal 2 3 2 4 4 3 3 3" xfId="19926" xr:uid="{00000000-0005-0000-0000-0000824B0000}"/>
    <cellStyle name="Normal 2 3 2 4 4 3 4" xfId="6215" xr:uid="{00000000-0005-0000-0000-0000834B0000}"/>
    <cellStyle name="Normal 2 3 2 4 4 3 4 2" xfId="14361" xr:uid="{00000000-0005-0000-0000-0000844B0000}"/>
    <cellStyle name="Normal 2 3 2 4 4 3 4 2 2" xfId="30657" xr:uid="{00000000-0005-0000-0000-0000854B0000}"/>
    <cellStyle name="Normal 2 3 2 4 4 3 4 3" xfId="22511" xr:uid="{00000000-0005-0000-0000-0000864B0000}"/>
    <cellStyle name="Normal 2 3 2 4 4 3 5" xfId="9062" xr:uid="{00000000-0005-0000-0000-0000874B0000}"/>
    <cellStyle name="Normal 2 3 2 4 4 3 5 2" xfId="25358" xr:uid="{00000000-0005-0000-0000-0000884B0000}"/>
    <cellStyle name="Normal 2 3 2 4 4 3 6" xfId="17212" xr:uid="{00000000-0005-0000-0000-0000894B0000}"/>
    <cellStyle name="Normal 2 3 2 4 4 4" xfId="1621" xr:uid="{00000000-0005-0000-0000-00008A4B0000}"/>
    <cellStyle name="Normal 2 3 2 4 4 4 2" xfId="4239" xr:uid="{00000000-0005-0000-0000-00008B4B0000}"/>
    <cellStyle name="Normal 2 3 2 4 4 4 2 2" xfId="12385" xr:uid="{00000000-0005-0000-0000-00008C4B0000}"/>
    <cellStyle name="Normal 2 3 2 4 4 4 2 2 2" xfId="28681" xr:uid="{00000000-0005-0000-0000-00008D4B0000}"/>
    <cellStyle name="Normal 2 3 2 4 4 4 2 3" xfId="20535" xr:uid="{00000000-0005-0000-0000-00008E4B0000}"/>
    <cellStyle name="Normal 2 3 2 4 4 4 3" xfId="6920" xr:uid="{00000000-0005-0000-0000-00008F4B0000}"/>
    <cellStyle name="Normal 2 3 2 4 4 4 3 2" xfId="15066" xr:uid="{00000000-0005-0000-0000-0000904B0000}"/>
    <cellStyle name="Normal 2 3 2 4 4 4 3 2 2" xfId="31362" xr:uid="{00000000-0005-0000-0000-0000914B0000}"/>
    <cellStyle name="Normal 2 3 2 4 4 4 3 3" xfId="23216" xr:uid="{00000000-0005-0000-0000-0000924B0000}"/>
    <cellStyle name="Normal 2 3 2 4 4 4 4" xfId="9767" xr:uid="{00000000-0005-0000-0000-0000934B0000}"/>
    <cellStyle name="Normal 2 3 2 4 4 4 4 2" xfId="26063" xr:uid="{00000000-0005-0000-0000-0000944B0000}"/>
    <cellStyle name="Normal 2 3 2 4 4 4 5" xfId="17917" xr:uid="{00000000-0005-0000-0000-0000954B0000}"/>
    <cellStyle name="Normal 2 3 2 4 4 5" xfId="3021" xr:uid="{00000000-0005-0000-0000-0000964B0000}"/>
    <cellStyle name="Normal 2 3 2 4 4 5 2" xfId="11167" xr:uid="{00000000-0005-0000-0000-0000974B0000}"/>
    <cellStyle name="Normal 2 3 2 4 4 5 2 2" xfId="27463" xr:uid="{00000000-0005-0000-0000-0000984B0000}"/>
    <cellStyle name="Normal 2 3 2 4 4 5 3" xfId="19317" xr:uid="{00000000-0005-0000-0000-0000994B0000}"/>
    <cellStyle name="Normal 2 3 2 4 4 6" xfId="5510" xr:uid="{00000000-0005-0000-0000-00009A4B0000}"/>
    <cellStyle name="Normal 2 3 2 4 4 6 2" xfId="13656" xr:uid="{00000000-0005-0000-0000-00009B4B0000}"/>
    <cellStyle name="Normal 2 3 2 4 4 6 2 2" xfId="29952" xr:uid="{00000000-0005-0000-0000-00009C4B0000}"/>
    <cellStyle name="Normal 2 3 2 4 4 6 3" xfId="21806" xr:uid="{00000000-0005-0000-0000-00009D4B0000}"/>
    <cellStyle name="Normal 2 3 2 4 4 7" xfId="8357" xr:uid="{00000000-0005-0000-0000-00009E4B0000}"/>
    <cellStyle name="Normal 2 3 2 4 4 7 2" xfId="24653" xr:uid="{00000000-0005-0000-0000-00009F4B0000}"/>
    <cellStyle name="Normal 2 3 2 4 4 8" xfId="16507" xr:uid="{00000000-0005-0000-0000-0000A04B0000}"/>
    <cellStyle name="Normal 2 3 2 4 5" xfId="289" xr:uid="{00000000-0005-0000-0000-0000A14B0000}"/>
    <cellStyle name="Normal 2 3 2 4 5 2" xfId="633" xr:uid="{00000000-0005-0000-0000-0000A24B0000}"/>
    <cellStyle name="Normal 2 3 2 4 5 2 2" xfId="1339" xr:uid="{00000000-0005-0000-0000-0000A34B0000}"/>
    <cellStyle name="Normal 2 3 2 4 5 2 2 2" xfId="2749" xr:uid="{00000000-0005-0000-0000-0000A44B0000}"/>
    <cellStyle name="Normal 2 3 2 4 5 2 2 2 2" xfId="5218" xr:uid="{00000000-0005-0000-0000-0000A54B0000}"/>
    <cellStyle name="Normal 2 3 2 4 5 2 2 2 2 2" xfId="13364" xr:uid="{00000000-0005-0000-0000-0000A64B0000}"/>
    <cellStyle name="Normal 2 3 2 4 5 2 2 2 2 2 2" xfId="29660" xr:uid="{00000000-0005-0000-0000-0000A74B0000}"/>
    <cellStyle name="Normal 2 3 2 4 5 2 2 2 2 3" xfId="21514" xr:uid="{00000000-0005-0000-0000-0000A84B0000}"/>
    <cellStyle name="Normal 2 3 2 4 5 2 2 2 3" xfId="8048" xr:uid="{00000000-0005-0000-0000-0000A94B0000}"/>
    <cellStyle name="Normal 2 3 2 4 5 2 2 2 3 2" xfId="16194" xr:uid="{00000000-0005-0000-0000-0000AA4B0000}"/>
    <cellStyle name="Normal 2 3 2 4 5 2 2 2 3 2 2" xfId="32490" xr:uid="{00000000-0005-0000-0000-0000AB4B0000}"/>
    <cellStyle name="Normal 2 3 2 4 5 2 2 2 3 3" xfId="24344" xr:uid="{00000000-0005-0000-0000-0000AC4B0000}"/>
    <cellStyle name="Normal 2 3 2 4 5 2 2 2 4" xfId="10895" xr:uid="{00000000-0005-0000-0000-0000AD4B0000}"/>
    <cellStyle name="Normal 2 3 2 4 5 2 2 2 4 2" xfId="27191" xr:uid="{00000000-0005-0000-0000-0000AE4B0000}"/>
    <cellStyle name="Normal 2 3 2 4 5 2 2 2 5" xfId="19045" xr:uid="{00000000-0005-0000-0000-0000AF4B0000}"/>
    <cellStyle name="Normal 2 3 2 4 5 2 2 3" xfId="4000" xr:uid="{00000000-0005-0000-0000-0000B04B0000}"/>
    <cellStyle name="Normal 2 3 2 4 5 2 2 3 2" xfId="12146" xr:uid="{00000000-0005-0000-0000-0000B14B0000}"/>
    <cellStyle name="Normal 2 3 2 4 5 2 2 3 2 2" xfId="28442" xr:uid="{00000000-0005-0000-0000-0000B24B0000}"/>
    <cellStyle name="Normal 2 3 2 4 5 2 2 3 3" xfId="20296" xr:uid="{00000000-0005-0000-0000-0000B34B0000}"/>
    <cellStyle name="Normal 2 3 2 4 5 2 2 4" xfId="6638" xr:uid="{00000000-0005-0000-0000-0000B44B0000}"/>
    <cellStyle name="Normal 2 3 2 4 5 2 2 4 2" xfId="14784" xr:uid="{00000000-0005-0000-0000-0000B54B0000}"/>
    <cellStyle name="Normal 2 3 2 4 5 2 2 4 2 2" xfId="31080" xr:uid="{00000000-0005-0000-0000-0000B64B0000}"/>
    <cellStyle name="Normal 2 3 2 4 5 2 2 4 3" xfId="22934" xr:uid="{00000000-0005-0000-0000-0000B74B0000}"/>
    <cellStyle name="Normal 2 3 2 4 5 2 2 5" xfId="9485" xr:uid="{00000000-0005-0000-0000-0000B84B0000}"/>
    <cellStyle name="Normal 2 3 2 4 5 2 2 5 2" xfId="25781" xr:uid="{00000000-0005-0000-0000-0000B94B0000}"/>
    <cellStyle name="Normal 2 3 2 4 5 2 2 6" xfId="17635" xr:uid="{00000000-0005-0000-0000-0000BA4B0000}"/>
    <cellStyle name="Normal 2 3 2 4 5 2 3" xfId="2044" xr:uid="{00000000-0005-0000-0000-0000BB4B0000}"/>
    <cellStyle name="Normal 2 3 2 4 5 2 3 2" xfId="4609" xr:uid="{00000000-0005-0000-0000-0000BC4B0000}"/>
    <cellStyle name="Normal 2 3 2 4 5 2 3 2 2" xfId="12755" xr:uid="{00000000-0005-0000-0000-0000BD4B0000}"/>
    <cellStyle name="Normal 2 3 2 4 5 2 3 2 2 2" xfId="29051" xr:uid="{00000000-0005-0000-0000-0000BE4B0000}"/>
    <cellStyle name="Normal 2 3 2 4 5 2 3 2 3" xfId="20905" xr:uid="{00000000-0005-0000-0000-0000BF4B0000}"/>
    <cellStyle name="Normal 2 3 2 4 5 2 3 3" xfId="7343" xr:uid="{00000000-0005-0000-0000-0000C04B0000}"/>
    <cellStyle name="Normal 2 3 2 4 5 2 3 3 2" xfId="15489" xr:uid="{00000000-0005-0000-0000-0000C14B0000}"/>
    <cellStyle name="Normal 2 3 2 4 5 2 3 3 2 2" xfId="31785" xr:uid="{00000000-0005-0000-0000-0000C24B0000}"/>
    <cellStyle name="Normal 2 3 2 4 5 2 3 3 3" xfId="23639" xr:uid="{00000000-0005-0000-0000-0000C34B0000}"/>
    <cellStyle name="Normal 2 3 2 4 5 2 3 4" xfId="10190" xr:uid="{00000000-0005-0000-0000-0000C44B0000}"/>
    <cellStyle name="Normal 2 3 2 4 5 2 3 4 2" xfId="26486" xr:uid="{00000000-0005-0000-0000-0000C54B0000}"/>
    <cellStyle name="Normal 2 3 2 4 5 2 3 5" xfId="18340" xr:uid="{00000000-0005-0000-0000-0000C64B0000}"/>
    <cellStyle name="Normal 2 3 2 4 5 2 4" xfId="3391" xr:uid="{00000000-0005-0000-0000-0000C74B0000}"/>
    <cellStyle name="Normal 2 3 2 4 5 2 4 2" xfId="11537" xr:uid="{00000000-0005-0000-0000-0000C84B0000}"/>
    <cellStyle name="Normal 2 3 2 4 5 2 4 2 2" xfId="27833" xr:uid="{00000000-0005-0000-0000-0000C94B0000}"/>
    <cellStyle name="Normal 2 3 2 4 5 2 4 3" xfId="19687" xr:uid="{00000000-0005-0000-0000-0000CA4B0000}"/>
    <cellStyle name="Normal 2 3 2 4 5 2 5" xfId="5933" xr:uid="{00000000-0005-0000-0000-0000CB4B0000}"/>
    <cellStyle name="Normal 2 3 2 4 5 2 5 2" xfId="14079" xr:uid="{00000000-0005-0000-0000-0000CC4B0000}"/>
    <cellStyle name="Normal 2 3 2 4 5 2 5 2 2" xfId="30375" xr:uid="{00000000-0005-0000-0000-0000CD4B0000}"/>
    <cellStyle name="Normal 2 3 2 4 5 2 5 3" xfId="22229" xr:uid="{00000000-0005-0000-0000-0000CE4B0000}"/>
    <cellStyle name="Normal 2 3 2 4 5 2 6" xfId="8780" xr:uid="{00000000-0005-0000-0000-0000CF4B0000}"/>
    <cellStyle name="Normal 2 3 2 4 5 2 6 2" xfId="25076" xr:uid="{00000000-0005-0000-0000-0000D04B0000}"/>
    <cellStyle name="Normal 2 3 2 4 5 2 7" xfId="16930" xr:uid="{00000000-0005-0000-0000-0000D14B0000}"/>
    <cellStyle name="Normal 2 3 2 4 5 3" xfId="995" xr:uid="{00000000-0005-0000-0000-0000D24B0000}"/>
    <cellStyle name="Normal 2 3 2 4 5 3 2" xfId="2405" xr:uid="{00000000-0005-0000-0000-0000D34B0000}"/>
    <cellStyle name="Normal 2 3 2 4 5 3 2 2" xfId="4922" xr:uid="{00000000-0005-0000-0000-0000D44B0000}"/>
    <cellStyle name="Normal 2 3 2 4 5 3 2 2 2" xfId="13068" xr:uid="{00000000-0005-0000-0000-0000D54B0000}"/>
    <cellStyle name="Normal 2 3 2 4 5 3 2 2 2 2" xfId="29364" xr:uid="{00000000-0005-0000-0000-0000D64B0000}"/>
    <cellStyle name="Normal 2 3 2 4 5 3 2 2 3" xfId="21218" xr:uid="{00000000-0005-0000-0000-0000D74B0000}"/>
    <cellStyle name="Normal 2 3 2 4 5 3 2 3" xfId="7704" xr:uid="{00000000-0005-0000-0000-0000D84B0000}"/>
    <cellStyle name="Normal 2 3 2 4 5 3 2 3 2" xfId="15850" xr:uid="{00000000-0005-0000-0000-0000D94B0000}"/>
    <cellStyle name="Normal 2 3 2 4 5 3 2 3 2 2" xfId="32146" xr:uid="{00000000-0005-0000-0000-0000DA4B0000}"/>
    <cellStyle name="Normal 2 3 2 4 5 3 2 3 3" xfId="24000" xr:uid="{00000000-0005-0000-0000-0000DB4B0000}"/>
    <cellStyle name="Normal 2 3 2 4 5 3 2 4" xfId="10551" xr:uid="{00000000-0005-0000-0000-0000DC4B0000}"/>
    <cellStyle name="Normal 2 3 2 4 5 3 2 4 2" xfId="26847" xr:uid="{00000000-0005-0000-0000-0000DD4B0000}"/>
    <cellStyle name="Normal 2 3 2 4 5 3 2 5" xfId="18701" xr:uid="{00000000-0005-0000-0000-0000DE4B0000}"/>
    <cellStyle name="Normal 2 3 2 4 5 3 3" xfId="3704" xr:uid="{00000000-0005-0000-0000-0000DF4B0000}"/>
    <cellStyle name="Normal 2 3 2 4 5 3 3 2" xfId="11850" xr:uid="{00000000-0005-0000-0000-0000E04B0000}"/>
    <cellStyle name="Normal 2 3 2 4 5 3 3 2 2" xfId="28146" xr:uid="{00000000-0005-0000-0000-0000E14B0000}"/>
    <cellStyle name="Normal 2 3 2 4 5 3 3 3" xfId="20000" xr:uid="{00000000-0005-0000-0000-0000E24B0000}"/>
    <cellStyle name="Normal 2 3 2 4 5 3 4" xfId="6294" xr:uid="{00000000-0005-0000-0000-0000E34B0000}"/>
    <cellStyle name="Normal 2 3 2 4 5 3 4 2" xfId="14440" xr:uid="{00000000-0005-0000-0000-0000E44B0000}"/>
    <cellStyle name="Normal 2 3 2 4 5 3 4 2 2" xfId="30736" xr:uid="{00000000-0005-0000-0000-0000E54B0000}"/>
    <cellStyle name="Normal 2 3 2 4 5 3 4 3" xfId="22590" xr:uid="{00000000-0005-0000-0000-0000E64B0000}"/>
    <cellStyle name="Normal 2 3 2 4 5 3 5" xfId="9141" xr:uid="{00000000-0005-0000-0000-0000E74B0000}"/>
    <cellStyle name="Normal 2 3 2 4 5 3 5 2" xfId="25437" xr:uid="{00000000-0005-0000-0000-0000E84B0000}"/>
    <cellStyle name="Normal 2 3 2 4 5 3 6" xfId="17291" xr:uid="{00000000-0005-0000-0000-0000E94B0000}"/>
    <cellStyle name="Normal 2 3 2 4 5 4" xfId="1700" xr:uid="{00000000-0005-0000-0000-0000EA4B0000}"/>
    <cellStyle name="Normal 2 3 2 4 5 4 2" xfId="4313" xr:uid="{00000000-0005-0000-0000-0000EB4B0000}"/>
    <cellStyle name="Normal 2 3 2 4 5 4 2 2" xfId="12459" xr:uid="{00000000-0005-0000-0000-0000EC4B0000}"/>
    <cellStyle name="Normal 2 3 2 4 5 4 2 2 2" xfId="28755" xr:uid="{00000000-0005-0000-0000-0000ED4B0000}"/>
    <cellStyle name="Normal 2 3 2 4 5 4 2 3" xfId="20609" xr:uid="{00000000-0005-0000-0000-0000EE4B0000}"/>
    <cellStyle name="Normal 2 3 2 4 5 4 3" xfId="6999" xr:uid="{00000000-0005-0000-0000-0000EF4B0000}"/>
    <cellStyle name="Normal 2 3 2 4 5 4 3 2" xfId="15145" xr:uid="{00000000-0005-0000-0000-0000F04B0000}"/>
    <cellStyle name="Normal 2 3 2 4 5 4 3 2 2" xfId="31441" xr:uid="{00000000-0005-0000-0000-0000F14B0000}"/>
    <cellStyle name="Normal 2 3 2 4 5 4 3 3" xfId="23295" xr:uid="{00000000-0005-0000-0000-0000F24B0000}"/>
    <cellStyle name="Normal 2 3 2 4 5 4 4" xfId="9846" xr:uid="{00000000-0005-0000-0000-0000F34B0000}"/>
    <cellStyle name="Normal 2 3 2 4 5 4 4 2" xfId="26142" xr:uid="{00000000-0005-0000-0000-0000F44B0000}"/>
    <cellStyle name="Normal 2 3 2 4 5 4 5" xfId="17996" xr:uid="{00000000-0005-0000-0000-0000F54B0000}"/>
    <cellStyle name="Normal 2 3 2 4 5 5" xfId="3095" xr:uid="{00000000-0005-0000-0000-0000F64B0000}"/>
    <cellStyle name="Normal 2 3 2 4 5 5 2" xfId="11241" xr:uid="{00000000-0005-0000-0000-0000F74B0000}"/>
    <cellStyle name="Normal 2 3 2 4 5 5 2 2" xfId="27537" xr:uid="{00000000-0005-0000-0000-0000F84B0000}"/>
    <cellStyle name="Normal 2 3 2 4 5 5 3" xfId="19391" xr:uid="{00000000-0005-0000-0000-0000F94B0000}"/>
    <cellStyle name="Normal 2 3 2 4 5 6" xfId="5589" xr:uid="{00000000-0005-0000-0000-0000FA4B0000}"/>
    <cellStyle name="Normal 2 3 2 4 5 6 2" xfId="13735" xr:uid="{00000000-0005-0000-0000-0000FB4B0000}"/>
    <cellStyle name="Normal 2 3 2 4 5 6 2 2" xfId="30031" xr:uid="{00000000-0005-0000-0000-0000FC4B0000}"/>
    <cellStyle name="Normal 2 3 2 4 5 6 3" xfId="21885" xr:uid="{00000000-0005-0000-0000-0000FD4B0000}"/>
    <cellStyle name="Normal 2 3 2 4 5 7" xfId="8436" xr:uid="{00000000-0005-0000-0000-0000FE4B0000}"/>
    <cellStyle name="Normal 2 3 2 4 5 7 2" xfId="24732" xr:uid="{00000000-0005-0000-0000-0000FF4B0000}"/>
    <cellStyle name="Normal 2 3 2 4 5 8" xfId="16586" xr:uid="{00000000-0005-0000-0000-0000004C0000}"/>
    <cellStyle name="Normal 2 3 2 4 6" xfId="379" xr:uid="{00000000-0005-0000-0000-0000014C0000}"/>
    <cellStyle name="Normal 2 3 2 4 6 2" xfId="1085" xr:uid="{00000000-0005-0000-0000-0000024C0000}"/>
    <cellStyle name="Normal 2 3 2 4 6 2 2" xfId="2495" xr:uid="{00000000-0005-0000-0000-0000034C0000}"/>
    <cellStyle name="Normal 2 3 2 4 6 2 2 2" xfId="4996" xr:uid="{00000000-0005-0000-0000-0000044C0000}"/>
    <cellStyle name="Normal 2 3 2 4 6 2 2 2 2" xfId="13142" xr:uid="{00000000-0005-0000-0000-0000054C0000}"/>
    <cellStyle name="Normal 2 3 2 4 6 2 2 2 2 2" xfId="29438" xr:uid="{00000000-0005-0000-0000-0000064C0000}"/>
    <cellStyle name="Normal 2 3 2 4 6 2 2 2 3" xfId="21292" xr:uid="{00000000-0005-0000-0000-0000074C0000}"/>
    <cellStyle name="Normal 2 3 2 4 6 2 2 3" xfId="7794" xr:uid="{00000000-0005-0000-0000-0000084C0000}"/>
    <cellStyle name="Normal 2 3 2 4 6 2 2 3 2" xfId="15940" xr:uid="{00000000-0005-0000-0000-0000094C0000}"/>
    <cellStyle name="Normal 2 3 2 4 6 2 2 3 2 2" xfId="32236" xr:uid="{00000000-0005-0000-0000-00000A4C0000}"/>
    <cellStyle name="Normal 2 3 2 4 6 2 2 3 3" xfId="24090" xr:uid="{00000000-0005-0000-0000-00000B4C0000}"/>
    <cellStyle name="Normal 2 3 2 4 6 2 2 4" xfId="10641" xr:uid="{00000000-0005-0000-0000-00000C4C0000}"/>
    <cellStyle name="Normal 2 3 2 4 6 2 2 4 2" xfId="26937" xr:uid="{00000000-0005-0000-0000-00000D4C0000}"/>
    <cellStyle name="Normal 2 3 2 4 6 2 2 5" xfId="18791" xr:uid="{00000000-0005-0000-0000-00000E4C0000}"/>
    <cellStyle name="Normal 2 3 2 4 6 2 3" xfId="3778" xr:uid="{00000000-0005-0000-0000-00000F4C0000}"/>
    <cellStyle name="Normal 2 3 2 4 6 2 3 2" xfId="11924" xr:uid="{00000000-0005-0000-0000-0000104C0000}"/>
    <cellStyle name="Normal 2 3 2 4 6 2 3 2 2" xfId="28220" xr:uid="{00000000-0005-0000-0000-0000114C0000}"/>
    <cellStyle name="Normal 2 3 2 4 6 2 3 3" xfId="20074" xr:uid="{00000000-0005-0000-0000-0000124C0000}"/>
    <cellStyle name="Normal 2 3 2 4 6 2 4" xfId="6384" xr:uid="{00000000-0005-0000-0000-0000134C0000}"/>
    <cellStyle name="Normal 2 3 2 4 6 2 4 2" xfId="14530" xr:uid="{00000000-0005-0000-0000-0000144C0000}"/>
    <cellStyle name="Normal 2 3 2 4 6 2 4 2 2" xfId="30826" xr:uid="{00000000-0005-0000-0000-0000154C0000}"/>
    <cellStyle name="Normal 2 3 2 4 6 2 4 3" xfId="22680" xr:uid="{00000000-0005-0000-0000-0000164C0000}"/>
    <cellStyle name="Normal 2 3 2 4 6 2 5" xfId="9231" xr:uid="{00000000-0005-0000-0000-0000174C0000}"/>
    <cellStyle name="Normal 2 3 2 4 6 2 5 2" xfId="25527" xr:uid="{00000000-0005-0000-0000-0000184C0000}"/>
    <cellStyle name="Normal 2 3 2 4 6 2 6" xfId="17381" xr:uid="{00000000-0005-0000-0000-0000194C0000}"/>
    <cellStyle name="Normal 2 3 2 4 6 3" xfId="1790" xr:uid="{00000000-0005-0000-0000-00001A4C0000}"/>
    <cellStyle name="Normal 2 3 2 4 6 3 2" xfId="4387" xr:uid="{00000000-0005-0000-0000-00001B4C0000}"/>
    <cellStyle name="Normal 2 3 2 4 6 3 2 2" xfId="12533" xr:uid="{00000000-0005-0000-0000-00001C4C0000}"/>
    <cellStyle name="Normal 2 3 2 4 6 3 2 2 2" xfId="28829" xr:uid="{00000000-0005-0000-0000-00001D4C0000}"/>
    <cellStyle name="Normal 2 3 2 4 6 3 2 3" xfId="20683" xr:uid="{00000000-0005-0000-0000-00001E4C0000}"/>
    <cellStyle name="Normal 2 3 2 4 6 3 3" xfId="7089" xr:uid="{00000000-0005-0000-0000-00001F4C0000}"/>
    <cellStyle name="Normal 2 3 2 4 6 3 3 2" xfId="15235" xr:uid="{00000000-0005-0000-0000-0000204C0000}"/>
    <cellStyle name="Normal 2 3 2 4 6 3 3 2 2" xfId="31531" xr:uid="{00000000-0005-0000-0000-0000214C0000}"/>
    <cellStyle name="Normal 2 3 2 4 6 3 3 3" xfId="23385" xr:uid="{00000000-0005-0000-0000-0000224C0000}"/>
    <cellStyle name="Normal 2 3 2 4 6 3 4" xfId="9936" xr:uid="{00000000-0005-0000-0000-0000234C0000}"/>
    <cellStyle name="Normal 2 3 2 4 6 3 4 2" xfId="26232" xr:uid="{00000000-0005-0000-0000-0000244C0000}"/>
    <cellStyle name="Normal 2 3 2 4 6 3 5" xfId="18086" xr:uid="{00000000-0005-0000-0000-0000254C0000}"/>
    <cellStyle name="Normal 2 3 2 4 6 4" xfId="3169" xr:uid="{00000000-0005-0000-0000-0000264C0000}"/>
    <cellStyle name="Normal 2 3 2 4 6 4 2" xfId="11315" xr:uid="{00000000-0005-0000-0000-0000274C0000}"/>
    <cellStyle name="Normal 2 3 2 4 6 4 2 2" xfId="27611" xr:uid="{00000000-0005-0000-0000-0000284C0000}"/>
    <cellStyle name="Normal 2 3 2 4 6 4 3" xfId="19465" xr:uid="{00000000-0005-0000-0000-0000294C0000}"/>
    <cellStyle name="Normal 2 3 2 4 6 5" xfId="5679" xr:uid="{00000000-0005-0000-0000-00002A4C0000}"/>
    <cellStyle name="Normal 2 3 2 4 6 5 2" xfId="13825" xr:uid="{00000000-0005-0000-0000-00002B4C0000}"/>
    <cellStyle name="Normal 2 3 2 4 6 5 2 2" xfId="30121" xr:uid="{00000000-0005-0000-0000-00002C4C0000}"/>
    <cellStyle name="Normal 2 3 2 4 6 5 3" xfId="21975" xr:uid="{00000000-0005-0000-0000-00002D4C0000}"/>
    <cellStyle name="Normal 2 3 2 4 6 6" xfId="8526" xr:uid="{00000000-0005-0000-0000-00002E4C0000}"/>
    <cellStyle name="Normal 2 3 2 4 6 6 2" xfId="24822" xr:uid="{00000000-0005-0000-0000-00002F4C0000}"/>
    <cellStyle name="Normal 2 3 2 4 6 7" xfId="16676" xr:uid="{00000000-0005-0000-0000-0000304C0000}"/>
    <cellStyle name="Normal 2 3 2 4 7" xfId="741" xr:uid="{00000000-0005-0000-0000-0000314C0000}"/>
    <cellStyle name="Normal 2 3 2 4 7 2" xfId="2151" xr:uid="{00000000-0005-0000-0000-0000324C0000}"/>
    <cellStyle name="Normal 2 3 2 4 7 2 2" xfId="4700" xr:uid="{00000000-0005-0000-0000-0000334C0000}"/>
    <cellStyle name="Normal 2 3 2 4 7 2 2 2" xfId="12846" xr:uid="{00000000-0005-0000-0000-0000344C0000}"/>
    <cellStyle name="Normal 2 3 2 4 7 2 2 2 2" xfId="29142" xr:uid="{00000000-0005-0000-0000-0000354C0000}"/>
    <cellStyle name="Normal 2 3 2 4 7 2 2 3" xfId="20996" xr:uid="{00000000-0005-0000-0000-0000364C0000}"/>
    <cellStyle name="Normal 2 3 2 4 7 2 3" xfId="7450" xr:uid="{00000000-0005-0000-0000-0000374C0000}"/>
    <cellStyle name="Normal 2 3 2 4 7 2 3 2" xfId="15596" xr:uid="{00000000-0005-0000-0000-0000384C0000}"/>
    <cellStyle name="Normal 2 3 2 4 7 2 3 2 2" xfId="31892" xr:uid="{00000000-0005-0000-0000-0000394C0000}"/>
    <cellStyle name="Normal 2 3 2 4 7 2 3 3" xfId="23746" xr:uid="{00000000-0005-0000-0000-00003A4C0000}"/>
    <cellStyle name="Normal 2 3 2 4 7 2 4" xfId="10297" xr:uid="{00000000-0005-0000-0000-00003B4C0000}"/>
    <cellStyle name="Normal 2 3 2 4 7 2 4 2" xfId="26593" xr:uid="{00000000-0005-0000-0000-00003C4C0000}"/>
    <cellStyle name="Normal 2 3 2 4 7 2 5" xfId="18447" xr:uid="{00000000-0005-0000-0000-00003D4C0000}"/>
    <cellStyle name="Normal 2 3 2 4 7 3" xfId="3482" xr:uid="{00000000-0005-0000-0000-00003E4C0000}"/>
    <cellStyle name="Normal 2 3 2 4 7 3 2" xfId="11628" xr:uid="{00000000-0005-0000-0000-00003F4C0000}"/>
    <cellStyle name="Normal 2 3 2 4 7 3 2 2" xfId="27924" xr:uid="{00000000-0005-0000-0000-0000404C0000}"/>
    <cellStyle name="Normal 2 3 2 4 7 3 3" xfId="19778" xr:uid="{00000000-0005-0000-0000-0000414C0000}"/>
    <cellStyle name="Normal 2 3 2 4 7 4" xfId="6040" xr:uid="{00000000-0005-0000-0000-0000424C0000}"/>
    <cellStyle name="Normal 2 3 2 4 7 4 2" xfId="14186" xr:uid="{00000000-0005-0000-0000-0000434C0000}"/>
    <cellStyle name="Normal 2 3 2 4 7 4 2 2" xfId="30482" xr:uid="{00000000-0005-0000-0000-0000444C0000}"/>
    <cellStyle name="Normal 2 3 2 4 7 4 3" xfId="22336" xr:uid="{00000000-0005-0000-0000-0000454C0000}"/>
    <cellStyle name="Normal 2 3 2 4 7 5" xfId="8887" xr:uid="{00000000-0005-0000-0000-0000464C0000}"/>
    <cellStyle name="Normal 2 3 2 4 7 5 2" xfId="25183" xr:uid="{00000000-0005-0000-0000-0000474C0000}"/>
    <cellStyle name="Normal 2 3 2 4 7 6" xfId="17037" xr:uid="{00000000-0005-0000-0000-0000484C0000}"/>
    <cellStyle name="Normal 2 3 2 4 8" xfId="1446" xr:uid="{00000000-0005-0000-0000-0000494C0000}"/>
    <cellStyle name="Normal 2 3 2 4 8 2" xfId="4091" xr:uid="{00000000-0005-0000-0000-00004A4C0000}"/>
    <cellStyle name="Normal 2 3 2 4 8 2 2" xfId="12237" xr:uid="{00000000-0005-0000-0000-00004B4C0000}"/>
    <cellStyle name="Normal 2 3 2 4 8 2 2 2" xfId="28533" xr:uid="{00000000-0005-0000-0000-00004C4C0000}"/>
    <cellStyle name="Normal 2 3 2 4 8 2 3" xfId="20387" xr:uid="{00000000-0005-0000-0000-00004D4C0000}"/>
    <cellStyle name="Normal 2 3 2 4 8 3" xfId="6745" xr:uid="{00000000-0005-0000-0000-00004E4C0000}"/>
    <cellStyle name="Normal 2 3 2 4 8 3 2" xfId="14891" xr:uid="{00000000-0005-0000-0000-00004F4C0000}"/>
    <cellStyle name="Normal 2 3 2 4 8 3 2 2" xfId="31187" xr:uid="{00000000-0005-0000-0000-0000504C0000}"/>
    <cellStyle name="Normal 2 3 2 4 8 3 3" xfId="23041" xr:uid="{00000000-0005-0000-0000-0000514C0000}"/>
    <cellStyle name="Normal 2 3 2 4 8 4" xfId="9592" xr:uid="{00000000-0005-0000-0000-0000524C0000}"/>
    <cellStyle name="Normal 2 3 2 4 8 4 2" xfId="25888" xr:uid="{00000000-0005-0000-0000-0000534C0000}"/>
    <cellStyle name="Normal 2 3 2 4 8 5" xfId="17742" xr:uid="{00000000-0005-0000-0000-0000544C0000}"/>
    <cellStyle name="Normal 2 3 2 4 9" xfId="2873" xr:uid="{00000000-0005-0000-0000-0000554C0000}"/>
    <cellStyle name="Normal 2 3 2 4 9 2" xfId="11019" xr:uid="{00000000-0005-0000-0000-0000564C0000}"/>
    <cellStyle name="Normal 2 3 2 4 9 2 2" xfId="27315" xr:uid="{00000000-0005-0000-0000-0000574C0000}"/>
    <cellStyle name="Normal 2 3 2 4 9 3" xfId="19169" xr:uid="{00000000-0005-0000-0000-0000584C0000}"/>
    <cellStyle name="Normal 2 3 2 5" xfId="57" xr:uid="{00000000-0005-0000-0000-0000594C0000}"/>
    <cellStyle name="Normal 2 3 2 5 10" xfId="8204" xr:uid="{00000000-0005-0000-0000-00005A4C0000}"/>
    <cellStyle name="Normal 2 3 2 5 10 2" xfId="24500" xr:uid="{00000000-0005-0000-0000-00005B4C0000}"/>
    <cellStyle name="Normal 2 3 2 5 11" xfId="16354" xr:uid="{00000000-0005-0000-0000-00005C4C0000}"/>
    <cellStyle name="Normal 2 3 2 5 2" xfId="147" xr:uid="{00000000-0005-0000-0000-00005D4C0000}"/>
    <cellStyle name="Normal 2 3 2 5 2 2" xfId="491" xr:uid="{00000000-0005-0000-0000-00005E4C0000}"/>
    <cellStyle name="Normal 2 3 2 5 2 2 2" xfId="1197" xr:uid="{00000000-0005-0000-0000-00005F4C0000}"/>
    <cellStyle name="Normal 2 3 2 5 2 2 2 2" xfId="2607" xr:uid="{00000000-0005-0000-0000-0000604C0000}"/>
    <cellStyle name="Normal 2 3 2 5 2 2 2 2 2" xfId="5088" xr:uid="{00000000-0005-0000-0000-0000614C0000}"/>
    <cellStyle name="Normal 2 3 2 5 2 2 2 2 2 2" xfId="13234" xr:uid="{00000000-0005-0000-0000-0000624C0000}"/>
    <cellStyle name="Normal 2 3 2 5 2 2 2 2 2 2 2" xfId="29530" xr:uid="{00000000-0005-0000-0000-0000634C0000}"/>
    <cellStyle name="Normal 2 3 2 5 2 2 2 2 2 3" xfId="21384" xr:uid="{00000000-0005-0000-0000-0000644C0000}"/>
    <cellStyle name="Normal 2 3 2 5 2 2 2 2 3" xfId="7906" xr:uid="{00000000-0005-0000-0000-0000654C0000}"/>
    <cellStyle name="Normal 2 3 2 5 2 2 2 2 3 2" xfId="16052" xr:uid="{00000000-0005-0000-0000-0000664C0000}"/>
    <cellStyle name="Normal 2 3 2 5 2 2 2 2 3 2 2" xfId="32348" xr:uid="{00000000-0005-0000-0000-0000674C0000}"/>
    <cellStyle name="Normal 2 3 2 5 2 2 2 2 3 3" xfId="24202" xr:uid="{00000000-0005-0000-0000-0000684C0000}"/>
    <cellStyle name="Normal 2 3 2 5 2 2 2 2 4" xfId="10753" xr:uid="{00000000-0005-0000-0000-0000694C0000}"/>
    <cellStyle name="Normal 2 3 2 5 2 2 2 2 4 2" xfId="27049" xr:uid="{00000000-0005-0000-0000-00006A4C0000}"/>
    <cellStyle name="Normal 2 3 2 5 2 2 2 2 5" xfId="18903" xr:uid="{00000000-0005-0000-0000-00006B4C0000}"/>
    <cellStyle name="Normal 2 3 2 5 2 2 2 3" xfId="3870" xr:uid="{00000000-0005-0000-0000-00006C4C0000}"/>
    <cellStyle name="Normal 2 3 2 5 2 2 2 3 2" xfId="12016" xr:uid="{00000000-0005-0000-0000-00006D4C0000}"/>
    <cellStyle name="Normal 2 3 2 5 2 2 2 3 2 2" xfId="28312" xr:uid="{00000000-0005-0000-0000-00006E4C0000}"/>
    <cellStyle name="Normal 2 3 2 5 2 2 2 3 3" xfId="20166" xr:uid="{00000000-0005-0000-0000-00006F4C0000}"/>
    <cellStyle name="Normal 2 3 2 5 2 2 2 4" xfId="6496" xr:uid="{00000000-0005-0000-0000-0000704C0000}"/>
    <cellStyle name="Normal 2 3 2 5 2 2 2 4 2" xfId="14642" xr:uid="{00000000-0005-0000-0000-0000714C0000}"/>
    <cellStyle name="Normal 2 3 2 5 2 2 2 4 2 2" xfId="30938" xr:uid="{00000000-0005-0000-0000-0000724C0000}"/>
    <cellStyle name="Normal 2 3 2 5 2 2 2 4 3" xfId="22792" xr:uid="{00000000-0005-0000-0000-0000734C0000}"/>
    <cellStyle name="Normal 2 3 2 5 2 2 2 5" xfId="9343" xr:uid="{00000000-0005-0000-0000-0000744C0000}"/>
    <cellStyle name="Normal 2 3 2 5 2 2 2 5 2" xfId="25639" xr:uid="{00000000-0005-0000-0000-0000754C0000}"/>
    <cellStyle name="Normal 2 3 2 5 2 2 2 6" xfId="17493" xr:uid="{00000000-0005-0000-0000-0000764C0000}"/>
    <cellStyle name="Normal 2 3 2 5 2 2 3" xfId="1902" xr:uid="{00000000-0005-0000-0000-0000774C0000}"/>
    <cellStyle name="Normal 2 3 2 5 2 2 3 2" xfId="4479" xr:uid="{00000000-0005-0000-0000-0000784C0000}"/>
    <cellStyle name="Normal 2 3 2 5 2 2 3 2 2" xfId="12625" xr:uid="{00000000-0005-0000-0000-0000794C0000}"/>
    <cellStyle name="Normal 2 3 2 5 2 2 3 2 2 2" xfId="28921" xr:uid="{00000000-0005-0000-0000-00007A4C0000}"/>
    <cellStyle name="Normal 2 3 2 5 2 2 3 2 3" xfId="20775" xr:uid="{00000000-0005-0000-0000-00007B4C0000}"/>
    <cellStyle name="Normal 2 3 2 5 2 2 3 3" xfId="7201" xr:uid="{00000000-0005-0000-0000-00007C4C0000}"/>
    <cellStyle name="Normal 2 3 2 5 2 2 3 3 2" xfId="15347" xr:uid="{00000000-0005-0000-0000-00007D4C0000}"/>
    <cellStyle name="Normal 2 3 2 5 2 2 3 3 2 2" xfId="31643" xr:uid="{00000000-0005-0000-0000-00007E4C0000}"/>
    <cellStyle name="Normal 2 3 2 5 2 2 3 3 3" xfId="23497" xr:uid="{00000000-0005-0000-0000-00007F4C0000}"/>
    <cellStyle name="Normal 2 3 2 5 2 2 3 4" xfId="10048" xr:uid="{00000000-0005-0000-0000-0000804C0000}"/>
    <cellStyle name="Normal 2 3 2 5 2 2 3 4 2" xfId="26344" xr:uid="{00000000-0005-0000-0000-0000814C0000}"/>
    <cellStyle name="Normal 2 3 2 5 2 2 3 5" xfId="18198" xr:uid="{00000000-0005-0000-0000-0000824C0000}"/>
    <cellStyle name="Normal 2 3 2 5 2 2 4" xfId="3261" xr:uid="{00000000-0005-0000-0000-0000834C0000}"/>
    <cellStyle name="Normal 2 3 2 5 2 2 4 2" xfId="11407" xr:uid="{00000000-0005-0000-0000-0000844C0000}"/>
    <cellStyle name="Normal 2 3 2 5 2 2 4 2 2" xfId="27703" xr:uid="{00000000-0005-0000-0000-0000854C0000}"/>
    <cellStyle name="Normal 2 3 2 5 2 2 4 3" xfId="19557" xr:uid="{00000000-0005-0000-0000-0000864C0000}"/>
    <cellStyle name="Normal 2 3 2 5 2 2 5" xfId="5791" xr:uid="{00000000-0005-0000-0000-0000874C0000}"/>
    <cellStyle name="Normal 2 3 2 5 2 2 5 2" xfId="13937" xr:uid="{00000000-0005-0000-0000-0000884C0000}"/>
    <cellStyle name="Normal 2 3 2 5 2 2 5 2 2" xfId="30233" xr:uid="{00000000-0005-0000-0000-0000894C0000}"/>
    <cellStyle name="Normal 2 3 2 5 2 2 5 3" xfId="22087" xr:uid="{00000000-0005-0000-0000-00008A4C0000}"/>
    <cellStyle name="Normal 2 3 2 5 2 2 6" xfId="8638" xr:uid="{00000000-0005-0000-0000-00008B4C0000}"/>
    <cellStyle name="Normal 2 3 2 5 2 2 6 2" xfId="24934" xr:uid="{00000000-0005-0000-0000-00008C4C0000}"/>
    <cellStyle name="Normal 2 3 2 5 2 2 7" xfId="16788" xr:uid="{00000000-0005-0000-0000-00008D4C0000}"/>
    <cellStyle name="Normal 2 3 2 5 2 3" xfId="853" xr:uid="{00000000-0005-0000-0000-00008E4C0000}"/>
    <cellStyle name="Normal 2 3 2 5 2 3 2" xfId="2263" xr:uid="{00000000-0005-0000-0000-00008F4C0000}"/>
    <cellStyle name="Normal 2 3 2 5 2 3 2 2" xfId="4792" xr:uid="{00000000-0005-0000-0000-0000904C0000}"/>
    <cellStyle name="Normal 2 3 2 5 2 3 2 2 2" xfId="12938" xr:uid="{00000000-0005-0000-0000-0000914C0000}"/>
    <cellStyle name="Normal 2 3 2 5 2 3 2 2 2 2" xfId="29234" xr:uid="{00000000-0005-0000-0000-0000924C0000}"/>
    <cellStyle name="Normal 2 3 2 5 2 3 2 2 3" xfId="21088" xr:uid="{00000000-0005-0000-0000-0000934C0000}"/>
    <cellStyle name="Normal 2 3 2 5 2 3 2 3" xfId="7562" xr:uid="{00000000-0005-0000-0000-0000944C0000}"/>
    <cellStyle name="Normal 2 3 2 5 2 3 2 3 2" xfId="15708" xr:uid="{00000000-0005-0000-0000-0000954C0000}"/>
    <cellStyle name="Normal 2 3 2 5 2 3 2 3 2 2" xfId="32004" xr:uid="{00000000-0005-0000-0000-0000964C0000}"/>
    <cellStyle name="Normal 2 3 2 5 2 3 2 3 3" xfId="23858" xr:uid="{00000000-0005-0000-0000-0000974C0000}"/>
    <cellStyle name="Normal 2 3 2 5 2 3 2 4" xfId="10409" xr:uid="{00000000-0005-0000-0000-0000984C0000}"/>
    <cellStyle name="Normal 2 3 2 5 2 3 2 4 2" xfId="26705" xr:uid="{00000000-0005-0000-0000-0000994C0000}"/>
    <cellStyle name="Normal 2 3 2 5 2 3 2 5" xfId="18559" xr:uid="{00000000-0005-0000-0000-00009A4C0000}"/>
    <cellStyle name="Normal 2 3 2 5 2 3 3" xfId="3574" xr:uid="{00000000-0005-0000-0000-00009B4C0000}"/>
    <cellStyle name="Normal 2 3 2 5 2 3 3 2" xfId="11720" xr:uid="{00000000-0005-0000-0000-00009C4C0000}"/>
    <cellStyle name="Normal 2 3 2 5 2 3 3 2 2" xfId="28016" xr:uid="{00000000-0005-0000-0000-00009D4C0000}"/>
    <cellStyle name="Normal 2 3 2 5 2 3 3 3" xfId="19870" xr:uid="{00000000-0005-0000-0000-00009E4C0000}"/>
    <cellStyle name="Normal 2 3 2 5 2 3 4" xfId="6152" xr:uid="{00000000-0005-0000-0000-00009F4C0000}"/>
    <cellStyle name="Normal 2 3 2 5 2 3 4 2" xfId="14298" xr:uid="{00000000-0005-0000-0000-0000A04C0000}"/>
    <cellStyle name="Normal 2 3 2 5 2 3 4 2 2" xfId="30594" xr:uid="{00000000-0005-0000-0000-0000A14C0000}"/>
    <cellStyle name="Normal 2 3 2 5 2 3 4 3" xfId="22448" xr:uid="{00000000-0005-0000-0000-0000A24C0000}"/>
    <cellStyle name="Normal 2 3 2 5 2 3 5" xfId="8999" xr:uid="{00000000-0005-0000-0000-0000A34C0000}"/>
    <cellStyle name="Normal 2 3 2 5 2 3 5 2" xfId="25295" xr:uid="{00000000-0005-0000-0000-0000A44C0000}"/>
    <cellStyle name="Normal 2 3 2 5 2 3 6" xfId="17149" xr:uid="{00000000-0005-0000-0000-0000A54C0000}"/>
    <cellStyle name="Normal 2 3 2 5 2 4" xfId="1558" xr:uid="{00000000-0005-0000-0000-0000A64C0000}"/>
    <cellStyle name="Normal 2 3 2 5 2 4 2" xfId="4183" xr:uid="{00000000-0005-0000-0000-0000A74C0000}"/>
    <cellStyle name="Normal 2 3 2 5 2 4 2 2" xfId="12329" xr:uid="{00000000-0005-0000-0000-0000A84C0000}"/>
    <cellStyle name="Normal 2 3 2 5 2 4 2 2 2" xfId="28625" xr:uid="{00000000-0005-0000-0000-0000A94C0000}"/>
    <cellStyle name="Normal 2 3 2 5 2 4 2 3" xfId="20479" xr:uid="{00000000-0005-0000-0000-0000AA4C0000}"/>
    <cellStyle name="Normal 2 3 2 5 2 4 3" xfId="6857" xr:uid="{00000000-0005-0000-0000-0000AB4C0000}"/>
    <cellStyle name="Normal 2 3 2 5 2 4 3 2" xfId="15003" xr:uid="{00000000-0005-0000-0000-0000AC4C0000}"/>
    <cellStyle name="Normal 2 3 2 5 2 4 3 2 2" xfId="31299" xr:uid="{00000000-0005-0000-0000-0000AD4C0000}"/>
    <cellStyle name="Normal 2 3 2 5 2 4 3 3" xfId="23153" xr:uid="{00000000-0005-0000-0000-0000AE4C0000}"/>
    <cellStyle name="Normal 2 3 2 5 2 4 4" xfId="9704" xr:uid="{00000000-0005-0000-0000-0000AF4C0000}"/>
    <cellStyle name="Normal 2 3 2 5 2 4 4 2" xfId="26000" xr:uid="{00000000-0005-0000-0000-0000B04C0000}"/>
    <cellStyle name="Normal 2 3 2 5 2 4 5" xfId="17854" xr:uid="{00000000-0005-0000-0000-0000B14C0000}"/>
    <cellStyle name="Normal 2 3 2 5 2 5" xfId="2965" xr:uid="{00000000-0005-0000-0000-0000B24C0000}"/>
    <cellStyle name="Normal 2 3 2 5 2 5 2" xfId="11111" xr:uid="{00000000-0005-0000-0000-0000B34C0000}"/>
    <cellStyle name="Normal 2 3 2 5 2 5 2 2" xfId="27407" xr:uid="{00000000-0005-0000-0000-0000B44C0000}"/>
    <cellStyle name="Normal 2 3 2 5 2 5 3" xfId="19261" xr:uid="{00000000-0005-0000-0000-0000B54C0000}"/>
    <cellStyle name="Normal 2 3 2 5 2 6" xfId="5447" xr:uid="{00000000-0005-0000-0000-0000B64C0000}"/>
    <cellStyle name="Normal 2 3 2 5 2 6 2" xfId="13593" xr:uid="{00000000-0005-0000-0000-0000B74C0000}"/>
    <cellStyle name="Normal 2 3 2 5 2 6 2 2" xfId="29889" xr:uid="{00000000-0005-0000-0000-0000B84C0000}"/>
    <cellStyle name="Normal 2 3 2 5 2 6 3" xfId="21743" xr:uid="{00000000-0005-0000-0000-0000B94C0000}"/>
    <cellStyle name="Normal 2 3 2 5 2 7" xfId="8294" xr:uid="{00000000-0005-0000-0000-0000BA4C0000}"/>
    <cellStyle name="Normal 2 3 2 5 2 7 2" xfId="24590" xr:uid="{00000000-0005-0000-0000-0000BB4C0000}"/>
    <cellStyle name="Normal 2 3 2 5 2 8" xfId="16444" xr:uid="{00000000-0005-0000-0000-0000BC4C0000}"/>
    <cellStyle name="Normal 2 3 2 5 3" xfId="228" xr:uid="{00000000-0005-0000-0000-0000BD4C0000}"/>
    <cellStyle name="Normal 2 3 2 5 3 2" xfId="572" xr:uid="{00000000-0005-0000-0000-0000BE4C0000}"/>
    <cellStyle name="Normal 2 3 2 5 3 2 2" xfId="1278" xr:uid="{00000000-0005-0000-0000-0000BF4C0000}"/>
    <cellStyle name="Normal 2 3 2 5 3 2 2 2" xfId="2688" xr:uid="{00000000-0005-0000-0000-0000C04C0000}"/>
    <cellStyle name="Normal 2 3 2 5 3 2 2 2 2" xfId="5162" xr:uid="{00000000-0005-0000-0000-0000C14C0000}"/>
    <cellStyle name="Normal 2 3 2 5 3 2 2 2 2 2" xfId="13308" xr:uid="{00000000-0005-0000-0000-0000C24C0000}"/>
    <cellStyle name="Normal 2 3 2 5 3 2 2 2 2 2 2" xfId="29604" xr:uid="{00000000-0005-0000-0000-0000C34C0000}"/>
    <cellStyle name="Normal 2 3 2 5 3 2 2 2 2 3" xfId="21458" xr:uid="{00000000-0005-0000-0000-0000C44C0000}"/>
    <cellStyle name="Normal 2 3 2 5 3 2 2 2 3" xfId="7987" xr:uid="{00000000-0005-0000-0000-0000C54C0000}"/>
    <cellStyle name="Normal 2 3 2 5 3 2 2 2 3 2" xfId="16133" xr:uid="{00000000-0005-0000-0000-0000C64C0000}"/>
    <cellStyle name="Normal 2 3 2 5 3 2 2 2 3 2 2" xfId="32429" xr:uid="{00000000-0005-0000-0000-0000C74C0000}"/>
    <cellStyle name="Normal 2 3 2 5 3 2 2 2 3 3" xfId="24283" xr:uid="{00000000-0005-0000-0000-0000C84C0000}"/>
    <cellStyle name="Normal 2 3 2 5 3 2 2 2 4" xfId="10834" xr:uid="{00000000-0005-0000-0000-0000C94C0000}"/>
    <cellStyle name="Normal 2 3 2 5 3 2 2 2 4 2" xfId="27130" xr:uid="{00000000-0005-0000-0000-0000CA4C0000}"/>
    <cellStyle name="Normal 2 3 2 5 3 2 2 2 5" xfId="18984" xr:uid="{00000000-0005-0000-0000-0000CB4C0000}"/>
    <cellStyle name="Normal 2 3 2 5 3 2 2 3" xfId="3944" xr:uid="{00000000-0005-0000-0000-0000CC4C0000}"/>
    <cellStyle name="Normal 2 3 2 5 3 2 2 3 2" xfId="12090" xr:uid="{00000000-0005-0000-0000-0000CD4C0000}"/>
    <cellStyle name="Normal 2 3 2 5 3 2 2 3 2 2" xfId="28386" xr:uid="{00000000-0005-0000-0000-0000CE4C0000}"/>
    <cellStyle name="Normal 2 3 2 5 3 2 2 3 3" xfId="20240" xr:uid="{00000000-0005-0000-0000-0000CF4C0000}"/>
    <cellStyle name="Normal 2 3 2 5 3 2 2 4" xfId="6577" xr:uid="{00000000-0005-0000-0000-0000D04C0000}"/>
    <cellStyle name="Normal 2 3 2 5 3 2 2 4 2" xfId="14723" xr:uid="{00000000-0005-0000-0000-0000D14C0000}"/>
    <cellStyle name="Normal 2 3 2 5 3 2 2 4 2 2" xfId="31019" xr:uid="{00000000-0005-0000-0000-0000D24C0000}"/>
    <cellStyle name="Normal 2 3 2 5 3 2 2 4 3" xfId="22873" xr:uid="{00000000-0005-0000-0000-0000D34C0000}"/>
    <cellStyle name="Normal 2 3 2 5 3 2 2 5" xfId="9424" xr:uid="{00000000-0005-0000-0000-0000D44C0000}"/>
    <cellStyle name="Normal 2 3 2 5 3 2 2 5 2" xfId="25720" xr:uid="{00000000-0005-0000-0000-0000D54C0000}"/>
    <cellStyle name="Normal 2 3 2 5 3 2 2 6" xfId="17574" xr:uid="{00000000-0005-0000-0000-0000D64C0000}"/>
    <cellStyle name="Normal 2 3 2 5 3 2 3" xfId="1983" xr:uid="{00000000-0005-0000-0000-0000D74C0000}"/>
    <cellStyle name="Normal 2 3 2 5 3 2 3 2" xfId="4553" xr:uid="{00000000-0005-0000-0000-0000D84C0000}"/>
    <cellStyle name="Normal 2 3 2 5 3 2 3 2 2" xfId="12699" xr:uid="{00000000-0005-0000-0000-0000D94C0000}"/>
    <cellStyle name="Normal 2 3 2 5 3 2 3 2 2 2" xfId="28995" xr:uid="{00000000-0005-0000-0000-0000DA4C0000}"/>
    <cellStyle name="Normal 2 3 2 5 3 2 3 2 3" xfId="20849" xr:uid="{00000000-0005-0000-0000-0000DB4C0000}"/>
    <cellStyle name="Normal 2 3 2 5 3 2 3 3" xfId="7282" xr:uid="{00000000-0005-0000-0000-0000DC4C0000}"/>
    <cellStyle name="Normal 2 3 2 5 3 2 3 3 2" xfId="15428" xr:uid="{00000000-0005-0000-0000-0000DD4C0000}"/>
    <cellStyle name="Normal 2 3 2 5 3 2 3 3 2 2" xfId="31724" xr:uid="{00000000-0005-0000-0000-0000DE4C0000}"/>
    <cellStyle name="Normal 2 3 2 5 3 2 3 3 3" xfId="23578" xr:uid="{00000000-0005-0000-0000-0000DF4C0000}"/>
    <cellStyle name="Normal 2 3 2 5 3 2 3 4" xfId="10129" xr:uid="{00000000-0005-0000-0000-0000E04C0000}"/>
    <cellStyle name="Normal 2 3 2 5 3 2 3 4 2" xfId="26425" xr:uid="{00000000-0005-0000-0000-0000E14C0000}"/>
    <cellStyle name="Normal 2 3 2 5 3 2 3 5" xfId="18279" xr:uid="{00000000-0005-0000-0000-0000E24C0000}"/>
    <cellStyle name="Normal 2 3 2 5 3 2 4" xfId="3335" xr:uid="{00000000-0005-0000-0000-0000E34C0000}"/>
    <cellStyle name="Normal 2 3 2 5 3 2 4 2" xfId="11481" xr:uid="{00000000-0005-0000-0000-0000E44C0000}"/>
    <cellStyle name="Normal 2 3 2 5 3 2 4 2 2" xfId="27777" xr:uid="{00000000-0005-0000-0000-0000E54C0000}"/>
    <cellStyle name="Normal 2 3 2 5 3 2 4 3" xfId="19631" xr:uid="{00000000-0005-0000-0000-0000E64C0000}"/>
    <cellStyle name="Normal 2 3 2 5 3 2 5" xfId="5872" xr:uid="{00000000-0005-0000-0000-0000E74C0000}"/>
    <cellStyle name="Normal 2 3 2 5 3 2 5 2" xfId="14018" xr:uid="{00000000-0005-0000-0000-0000E84C0000}"/>
    <cellStyle name="Normal 2 3 2 5 3 2 5 2 2" xfId="30314" xr:uid="{00000000-0005-0000-0000-0000E94C0000}"/>
    <cellStyle name="Normal 2 3 2 5 3 2 5 3" xfId="22168" xr:uid="{00000000-0005-0000-0000-0000EA4C0000}"/>
    <cellStyle name="Normal 2 3 2 5 3 2 6" xfId="8719" xr:uid="{00000000-0005-0000-0000-0000EB4C0000}"/>
    <cellStyle name="Normal 2 3 2 5 3 2 6 2" xfId="25015" xr:uid="{00000000-0005-0000-0000-0000EC4C0000}"/>
    <cellStyle name="Normal 2 3 2 5 3 2 7" xfId="16869" xr:uid="{00000000-0005-0000-0000-0000ED4C0000}"/>
    <cellStyle name="Normal 2 3 2 5 3 3" xfId="934" xr:uid="{00000000-0005-0000-0000-0000EE4C0000}"/>
    <cellStyle name="Normal 2 3 2 5 3 3 2" xfId="2344" xr:uid="{00000000-0005-0000-0000-0000EF4C0000}"/>
    <cellStyle name="Normal 2 3 2 5 3 3 2 2" xfId="4866" xr:uid="{00000000-0005-0000-0000-0000F04C0000}"/>
    <cellStyle name="Normal 2 3 2 5 3 3 2 2 2" xfId="13012" xr:uid="{00000000-0005-0000-0000-0000F14C0000}"/>
    <cellStyle name="Normal 2 3 2 5 3 3 2 2 2 2" xfId="29308" xr:uid="{00000000-0005-0000-0000-0000F24C0000}"/>
    <cellStyle name="Normal 2 3 2 5 3 3 2 2 3" xfId="21162" xr:uid="{00000000-0005-0000-0000-0000F34C0000}"/>
    <cellStyle name="Normal 2 3 2 5 3 3 2 3" xfId="7643" xr:uid="{00000000-0005-0000-0000-0000F44C0000}"/>
    <cellStyle name="Normal 2 3 2 5 3 3 2 3 2" xfId="15789" xr:uid="{00000000-0005-0000-0000-0000F54C0000}"/>
    <cellStyle name="Normal 2 3 2 5 3 3 2 3 2 2" xfId="32085" xr:uid="{00000000-0005-0000-0000-0000F64C0000}"/>
    <cellStyle name="Normal 2 3 2 5 3 3 2 3 3" xfId="23939" xr:uid="{00000000-0005-0000-0000-0000F74C0000}"/>
    <cellStyle name="Normal 2 3 2 5 3 3 2 4" xfId="10490" xr:uid="{00000000-0005-0000-0000-0000F84C0000}"/>
    <cellStyle name="Normal 2 3 2 5 3 3 2 4 2" xfId="26786" xr:uid="{00000000-0005-0000-0000-0000F94C0000}"/>
    <cellStyle name="Normal 2 3 2 5 3 3 2 5" xfId="18640" xr:uid="{00000000-0005-0000-0000-0000FA4C0000}"/>
    <cellStyle name="Normal 2 3 2 5 3 3 3" xfId="3648" xr:uid="{00000000-0005-0000-0000-0000FB4C0000}"/>
    <cellStyle name="Normal 2 3 2 5 3 3 3 2" xfId="11794" xr:uid="{00000000-0005-0000-0000-0000FC4C0000}"/>
    <cellStyle name="Normal 2 3 2 5 3 3 3 2 2" xfId="28090" xr:uid="{00000000-0005-0000-0000-0000FD4C0000}"/>
    <cellStyle name="Normal 2 3 2 5 3 3 3 3" xfId="19944" xr:uid="{00000000-0005-0000-0000-0000FE4C0000}"/>
    <cellStyle name="Normal 2 3 2 5 3 3 4" xfId="6233" xr:uid="{00000000-0005-0000-0000-0000FF4C0000}"/>
    <cellStyle name="Normal 2 3 2 5 3 3 4 2" xfId="14379" xr:uid="{00000000-0005-0000-0000-0000004D0000}"/>
    <cellStyle name="Normal 2 3 2 5 3 3 4 2 2" xfId="30675" xr:uid="{00000000-0005-0000-0000-0000014D0000}"/>
    <cellStyle name="Normal 2 3 2 5 3 3 4 3" xfId="22529" xr:uid="{00000000-0005-0000-0000-0000024D0000}"/>
    <cellStyle name="Normal 2 3 2 5 3 3 5" xfId="9080" xr:uid="{00000000-0005-0000-0000-0000034D0000}"/>
    <cellStyle name="Normal 2 3 2 5 3 3 5 2" xfId="25376" xr:uid="{00000000-0005-0000-0000-0000044D0000}"/>
    <cellStyle name="Normal 2 3 2 5 3 3 6" xfId="17230" xr:uid="{00000000-0005-0000-0000-0000054D0000}"/>
    <cellStyle name="Normal 2 3 2 5 3 4" xfId="1639" xr:uid="{00000000-0005-0000-0000-0000064D0000}"/>
    <cellStyle name="Normal 2 3 2 5 3 4 2" xfId="4257" xr:uid="{00000000-0005-0000-0000-0000074D0000}"/>
    <cellStyle name="Normal 2 3 2 5 3 4 2 2" xfId="12403" xr:uid="{00000000-0005-0000-0000-0000084D0000}"/>
    <cellStyle name="Normal 2 3 2 5 3 4 2 2 2" xfId="28699" xr:uid="{00000000-0005-0000-0000-0000094D0000}"/>
    <cellStyle name="Normal 2 3 2 5 3 4 2 3" xfId="20553" xr:uid="{00000000-0005-0000-0000-00000A4D0000}"/>
    <cellStyle name="Normal 2 3 2 5 3 4 3" xfId="6938" xr:uid="{00000000-0005-0000-0000-00000B4D0000}"/>
    <cellStyle name="Normal 2 3 2 5 3 4 3 2" xfId="15084" xr:uid="{00000000-0005-0000-0000-00000C4D0000}"/>
    <cellStyle name="Normal 2 3 2 5 3 4 3 2 2" xfId="31380" xr:uid="{00000000-0005-0000-0000-00000D4D0000}"/>
    <cellStyle name="Normal 2 3 2 5 3 4 3 3" xfId="23234" xr:uid="{00000000-0005-0000-0000-00000E4D0000}"/>
    <cellStyle name="Normal 2 3 2 5 3 4 4" xfId="9785" xr:uid="{00000000-0005-0000-0000-00000F4D0000}"/>
    <cellStyle name="Normal 2 3 2 5 3 4 4 2" xfId="26081" xr:uid="{00000000-0005-0000-0000-0000104D0000}"/>
    <cellStyle name="Normal 2 3 2 5 3 4 5" xfId="17935" xr:uid="{00000000-0005-0000-0000-0000114D0000}"/>
    <cellStyle name="Normal 2 3 2 5 3 5" xfId="3039" xr:uid="{00000000-0005-0000-0000-0000124D0000}"/>
    <cellStyle name="Normal 2 3 2 5 3 5 2" xfId="11185" xr:uid="{00000000-0005-0000-0000-0000134D0000}"/>
    <cellStyle name="Normal 2 3 2 5 3 5 2 2" xfId="27481" xr:uid="{00000000-0005-0000-0000-0000144D0000}"/>
    <cellStyle name="Normal 2 3 2 5 3 5 3" xfId="19335" xr:uid="{00000000-0005-0000-0000-0000154D0000}"/>
    <cellStyle name="Normal 2 3 2 5 3 6" xfId="5528" xr:uid="{00000000-0005-0000-0000-0000164D0000}"/>
    <cellStyle name="Normal 2 3 2 5 3 6 2" xfId="13674" xr:uid="{00000000-0005-0000-0000-0000174D0000}"/>
    <cellStyle name="Normal 2 3 2 5 3 6 2 2" xfId="29970" xr:uid="{00000000-0005-0000-0000-0000184D0000}"/>
    <cellStyle name="Normal 2 3 2 5 3 6 3" xfId="21824" xr:uid="{00000000-0005-0000-0000-0000194D0000}"/>
    <cellStyle name="Normal 2 3 2 5 3 7" xfId="8375" xr:uid="{00000000-0005-0000-0000-00001A4D0000}"/>
    <cellStyle name="Normal 2 3 2 5 3 7 2" xfId="24671" xr:uid="{00000000-0005-0000-0000-00001B4D0000}"/>
    <cellStyle name="Normal 2 3 2 5 3 8" xfId="16525" xr:uid="{00000000-0005-0000-0000-00001C4D0000}"/>
    <cellStyle name="Normal 2 3 2 5 4" xfId="311" xr:uid="{00000000-0005-0000-0000-00001D4D0000}"/>
    <cellStyle name="Normal 2 3 2 5 4 2" xfId="655" xr:uid="{00000000-0005-0000-0000-00001E4D0000}"/>
    <cellStyle name="Normal 2 3 2 5 4 2 2" xfId="1361" xr:uid="{00000000-0005-0000-0000-00001F4D0000}"/>
    <cellStyle name="Normal 2 3 2 5 4 2 2 2" xfId="2771" xr:uid="{00000000-0005-0000-0000-0000204D0000}"/>
    <cellStyle name="Normal 2 3 2 5 4 2 2 2 2" xfId="5236" xr:uid="{00000000-0005-0000-0000-0000214D0000}"/>
    <cellStyle name="Normal 2 3 2 5 4 2 2 2 2 2" xfId="13382" xr:uid="{00000000-0005-0000-0000-0000224D0000}"/>
    <cellStyle name="Normal 2 3 2 5 4 2 2 2 2 2 2" xfId="29678" xr:uid="{00000000-0005-0000-0000-0000234D0000}"/>
    <cellStyle name="Normal 2 3 2 5 4 2 2 2 2 3" xfId="21532" xr:uid="{00000000-0005-0000-0000-0000244D0000}"/>
    <cellStyle name="Normal 2 3 2 5 4 2 2 2 3" xfId="8070" xr:uid="{00000000-0005-0000-0000-0000254D0000}"/>
    <cellStyle name="Normal 2 3 2 5 4 2 2 2 3 2" xfId="16216" xr:uid="{00000000-0005-0000-0000-0000264D0000}"/>
    <cellStyle name="Normal 2 3 2 5 4 2 2 2 3 2 2" xfId="32512" xr:uid="{00000000-0005-0000-0000-0000274D0000}"/>
    <cellStyle name="Normal 2 3 2 5 4 2 2 2 3 3" xfId="24366" xr:uid="{00000000-0005-0000-0000-0000284D0000}"/>
    <cellStyle name="Normal 2 3 2 5 4 2 2 2 4" xfId="10917" xr:uid="{00000000-0005-0000-0000-0000294D0000}"/>
    <cellStyle name="Normal 2 3 2 5 4 2 2 2 4 2" xfId="27213" xr:uid="{00000000-0005-0000-0000-00002A4D0000}"/>
    <cellStyle name="Normal 2 3 2 5 4 2 2 2 5" xfId="19067" xr:uid="{00000000-0005-0000-0000-00002B4D0000}"/>
    <cellStyle name="Normal 2 3 2 5 4 2 2 3" xfId="4018" xr:uid="{00000000-0005-0000-0000-00002C4D0000}"/>
    <cellStyle name="Normal 2 3 2 5 4 2 2 3 2" xfId="12164" xr:uid="{00000000-0005-0000-0000-00002D4D0000}"/>
    <cellStyle name="Normal 2 3 2 5 4 2 2 3 2 2" xfId="28460" xr:uid="{00000000-0005-0000-0000-00002E4D0000}"/>
    <cellStyle name="Normal 2 3 2 5 4 2 2 3 3" xfId="20314" xr:uid="{00000000-0005-0000-0000-00002F4D0000}"/>
    <cellStyle name="Normal 2 3 2 5 4 2 2 4" xfId="6660" xr:uid="{00000000-0005-0000-0000-0000304D0000}"/>
    <cellStyle name="Normal 2 3 2 5 4 2 2 4 2" xfId="14806" xr:uid="{00000000-0005-0000-0000-0000314D0000}"/>
    <cellStyle name="Normal 2 3 2 5 4 2 2 4 2 2" xfId="31102" xr:uid="{00000000-0005-0000-0000-0000324D0000}"/>
    <cellStyle name="Normal 2 3 2 5 4 2 2 4 3" xfId="22956" xr:uid="{00000000-0005-0000-0000-0000334D0000}"/>
    <cellStyle name="Normal 2 3 2 5 4 2 2 5" xfId="9507" xr:uid="{00000000-0005-0000-0000-0000344D0000}"/>
    <cellStyle name="Normal 2 3 2 5 4 2 2 5 2" xfId="25803" xr:uid="{00000000-0005-0000-0000-0000354D0000}"/>
    <cellStyle name="Normal 2 3 2 5 4 2 2 6" xfId="17657" xr:uid="{00000000-0005-0000-0000-0000364D0000}"/>
    <cellStyle name="Normal 2 3 2 5 4 2 3" xfId="2066" xr:uid="{00000000-0005-0000-0000-0000374D0000}"/>
    <cellStyle name="Normal 2 3 2 5 4 2 3 2" xfId="4627" xr:uid="{00000000-0005-0000-0000-0000384D0000}"/>
    <cellStyle name="Normal 2 3 2 5 4 2 3 2 2" xfId="12773" xr:uid="{00000000-0005-0000-0000-0000394D0000}"/>
    <cellStyle name="Normal 2 3 2 5 4 2 3 2 2 2" xfId="29069" xr:uid="{00000000-0005-0000-0000-00003A4D0000}"/>
    <cellStyle name="Normal 2 3 2 5 4 2 3 2 3" xfId="20923" xr:uid="{00000000-0005-0000-0000-00003B4D0000}"/>
    <cellStyle name="Normal 2 3 2 5 4 2 3 3" xfId="7365" xr:uid="{00000000-0005-0000-0000-00003C4D0000}"/>
    <cellStyle name="Normal 2 3 2 5 4 2 3 3 2" xfId="15511" xr:uid="{00000000-0005-0000-0000-00003D4D0000}"/>
    <cellStyle name="Normal 2 3 2 5 4 2 3 3 2 2" xfId="31807" xr:uid="{00000000-0005-0000-0000-00003E4D0000}"/>
    <cellStyle name="Normal 2 3 2 5 4 2 3 3 3" xfId="23661" xr:uid="{00000000-0005-0000-0000-00003F4D0000}"/>
    <cellStyle name="Normal 2 3 2 5 4 2 3 4" xfId="10212" xr:uid="{00000000-0005-0000-0000-0000404D0000}"/>
    <cellStyle name="Normal 2 3 2 5 4 2 3 4 2" xfId="26508" xr:uid="{00000000-0005-0000-0000-0000414D0000}"/>
    <cellStyle name="Normal 2 3 2 5 4 2 3 5" xfId="18362" xr:uid="{00000000-0005-0000-0000-0000424D0000}"/>
    <cellStyle name="Normal 2 3 2 5 4 2 4" xfId="3409" xr:uid="{00000000-0005-0000-0000-0000434D0000}"/>
    <cellStyle name="Normal 2 3 2 5 4 2 4 2" xfId="11555" xr:uid="{00000000-0005-0000-0000-0000444D0000}"/>
    <cellStyle name="Normal 2 3 2 5 4 2 4 2 2" xfId="27851" xr:uid="{00000000-0005-0000-0000-0000454D0000}"/>
    <cellStyle name="Normal 2 3 2 5 4 2 4 3" xfId="19705" xr:uid="{00000000-0005-0000-0000-0000464D0000}"/>
    <cellStyle name="Normal 2 3 2 5 4 2 5" xfId="5955" xr:uid="{00000000-0005-0000-0000-0000474D0000}"/>
    <cellStyle name="Normal 2 3 2 5 4 2 5 2" xfId="14101" xr:uid="{00000000-0005-0000-0000-0000484D0000}"/>
    <cellStyle name="Normal 2 3 2 5 4 2 5 2 2" xfId="30397" xr:uid="{00000000-0005-0000-0000-0000494D0000}"/>
    <cellStyle name="Normal 2 3 2 5 4 2 5 3" xfId="22251" xr:uid="{00000000-0005-0000-0000-00004A4D0000}"/>
    <cellStyle name="Normal 2 3 2 5 4 2 6" xfId="8802" xr:uid="{00000000-0005-0000-0000-00004B4D0000}"/>
    <cellStyle name="Normal 2 3 2 5 4 2 6 2" xfId="25098" xr:uid="{00000000-0005-0000-0000-00004C4D0000}"/>
    <cellStyle name="Normal 2 3 2 5 4 2 7" xfId="16952" xr:uid="{00000000-0005-0000-0000-00004D4D0000}"/>
    <cellStyle name="Normal 2 3 2 5 4 3" xfId="1017" xr:uid="{00000000-0005-0000-0000-00004E4D0000}"/>
    <cellStyle name="Normal 2 3 2 5 4 3 2" xfId="2427" xr:uid="{00000000-0005-0000-0000-00004F4D0000}"/>
    <cellStyle name="Normal 2 3 2 5 4 3 2 2" xfId="4940" xr:uid="{00000000-0005-0000-0000-0000504D0000}"/>
    <cellStyle name="Normal 2 3 2 5 4 3 2 2 2" xfId="13086" xr:uid="{00000000-0005-0000-0000-0000514D0000}"/>
    <cellStyle name="Normal 2 3 2 5 4 3 2 2 2 2" xfId="29382" xr:uid="{00000000-0005-0000-0000-0000524D0000}"/>
    <cellStyle name="Normal 2 3 2 5 4 3 2 2 3" xfId="21236" xr:uid="{00000000-0005-0000-0000-0000534D0000}"/>
    <cellStyle name="Normal 2 3 2 5 4 3 2 3" xfId="7726" xr:uid="{00000000-0005-0000-0000-0000544D0000}"/>
    <cellStyle name="Normal 2 3 2 5 4 3 2 3 2" xfId="15872" xr:uid="{00000000-0005-0000-0000-0000554D0000}"/>
    <cellStyle name="Normal 2 3 2 5 4 3 2 3 2 2" xfId="32168" xr:uid="{00000000-0005-0000-0000-0000564D0000}"/>
    <cellStyle name="Normal 2 3 2 5 4 3 2 3 3" xfId="24022" xr:uid="{00000000-0005-0000-0000-0000574D0000}"/>
    <cellStyle name="Normal 2 3 2 5 4 3 2 4" xfId="10573" xr:uid="{00000000-0005-0000-0000-0000584D0000}"/>
    <cellStyle name="Normal 2 3 2 5 4 3 2 4 2" xfId="26869" xr:uid="{00000000-0005-0000-0000-0000594D0000}"/>
    <cellStyle name="Normal 2 3 2 5 4 3 2 5" xfId="18723" xr:uid="{00000000-0005-0000-0000-00005A4D0000}"/>
    <cellStyle name="Normal 2 3 2 5 4 3 3" xfId="3722" xr:uid="{00000000-0005-0000-0000-00005B4D0000}"/>
    <cellStyle name="Normal 2 3 2 5 4 3 3 2" xfId="11868" xr:uid="{00000000-0005-0000-0000-00005C4D0000}"/>
    <cellStyle name="Normal 2 3 2 5 4 3 3 2 2" xfId="28164" xr:uid="{00000000-0005-0000-0000-00005D4D0000}"/>
    <cellStyle name="Normal 2 3 2 5 4 3 3 3" xfId="20018" xr:uid="{00000000-0005-0000-0000-00005E4D0000}"/>
    <cellStyle name="Normal 2 3 2 5 4 3 4" xfId="6316" xr:uid="{00000000-0005-0000-0000-00005F4D0000}"/>
    <cellStyle name="Normal 2 3 2 5 4 3 4 2" xfId="14462" xr:uid="{00000000-0005-0000-0000-0000604D0000}"/>
    <cellStyle name="Normal 2 3 2 5 4 3 4 2 2" xfId="30758" xr:uid="{00000000-0005-0000-0000-0000614D0000}"/>
    <cellStyle name="Normal 2 3 2 5 4 3 4 3" xfId="22612" xr:uid="{00000000-0005-0000-0000-0000624D0000}"/>
    <cellStyle name="Normal 2 3 2 5 4 3 5" xfId="9163" xr:uid="{00000000-0005-0000-0000-0000634D0000}"/>
    <cellStyle name="Normal 2 3 2 5 4 3 5 2" xfId="25459" xr:uid="{00000000-0005-0000-0000-0000644D0000}"/>
    <cellStyle name="Normal 2 3 2 5 4 3 6" xfId="17313" xr:uid="{00000000-0005-0000-0000-0000654D0000}"/>
    <cellStyle name="Normal 2 3 2 5 4 4" xfId="1722" xr:uid="{00000000-0005-0000-0000-0000664D0000}"/>
    <cellStyle name="Normal 2 3 2 5 4 4 2" xfId="4331" xr:uid="{00000000-0005-0000-0000-0000674D0000}"/>
    <cellStyle name="Normal 2 3 2 5 4 4 2 2" xfId="12477" xr:uid="{00000000-0005-0000-0000-0000684D0000}"/>
    <cellStyle name="Normal 2 3 2 5 4 4 2 2 2" xfId="28773" xr:uid="{00000000-0005-0000-0000-0000694D0000}"/>
    <cellStyle name="Normal 2 3 2 5 4 4 2 3" xfId="20627" xr:uid="{00000000-0005-0000-0000-00006A4D0000}"/>
    <cellStyle name="Normal 2 3 2 5 4 4 3" xfId="7021" xr:uid="{00000000-0005-0000-0000-00006B4D0000}"/>
    <cellStyle name="Normal 2 3 2 5 4 4 3 2" xfId="15167" xr:uid="{00000000-0005-0000-0000-00006C4D0000}"/>
    <cellStyle name="Normal 2 3 2 5 4 4 3 2 2" xfId="31463" xr:uid="{00000000-0005-0000-0000-00006D4D0000}"/>
    <cellStyle name="Normal 2 3 2 5 4 4 3 3" xfId="23317" xr:uid="{00000000-0005-0000-0000-00006E4D0000}"/>
    <cellStyle name="Normal 2 3 2 5 4 4 4" xfId="9868" xr:uid="{00000000-0005-0000-0000-00006F4D0000}"/>
    <cellStyle name="Normal 2 3 2 5 4 4 4 2" xfId="26164" xr:uid="{00000000-0005-0000-0000-0000704D0000}"/>
    <cellStyle name="Normal 2 3 2 5 4 4 5" xfId="18018" xr:uid="{00000000-0005-0000-0000-0000714D0000}"/>
    <cellStyle name="Normal 2 3 2 5 4 5" xfId="3113" xr:uid="{00000000-0005-0000-0000-0000724D0000}"/>
    <cellStyle name="Normal 2 3 2 5 4 5 2" xfId="11259" xr:uid="{00000000-0005-0000-0000-0000734D0000}"/>
    <cellStyle name="Normal 2 3 2 5 4 5 2 2" xfId="27555" xr:uid="{00000000-0005-0000-0000-0000744D0000}"/>
    <cellStyle name="Normal 2 3 2 5 4 5 3" xfId="19409" xr:uid="{00000000-0005-0000-0000-0000754D0000}"/>
    <cellStyle name="Normal 2 3 2 5 4 6" xfId="5611" xr:uid="{00000000-0005-0000-0000-0000764D0000}"/>
    <cellStyle name="Normal 2 3 2 5 4 6 2" xfId="13757" xr:uid="{00000000-0005-0000-0000-0000774D0000}"/>
    <cellStyle name="Normal 2 3 2 5 4 6 2 2" xfId="30053" xr:uid="{00000000-0005-0000-0000-0000784D0000}"/>
    <cellStyle name="Normal 2 3 2 5 4 6 3" xfId="21907" xr:uid="{00000000-0005-0000-0000-0000794D0000}"/>
    <cellStyle name="Normal 2 3 2 5 4 7" xfId="8458" xr:uid="{00000000-0005-0000-0000-00007A4D0000}"/>
    <cellStyle name="Normal 2 3 2 5 4 7 2" xfId="24754" xr:uid="{00000000-0005-0000-0000-00007B4D0000}"/>
    <cellStyle name="Normal 2 3 2 5 4 8" xfId="16608" xr:uid="{00000000-0005-0000-0000-00007C4D0000}"/>
    <cellStyle name="Normal 2 3 2 5 5" xfId="401" xr:uid="{00000000-0005-0000-0000-00007D4D0000}"/>
    <cellStyle name="Normal 2 3 2 5 5 2" xfId="1107" xr:uid="{00000000-0005-0000-0000-00007E4D0000}"/>
    <cellStyle name="Normal 2 3 2 5 5 2 2" xfId="2517" xr:uid="{00000000-0005-0000-0000-00007F4D0000}"/>
    <cellStyle name="Normal 2 3 2 5 5 2 2 2" xfId="5014" xr:uid="{00000000-0005-0000-0000-0000804D0000}"/>
    <cellStyle name="Normal 2 3 2 5 5 2 2 2 2" xfId="13160" xr:uid="{00000000-0005-0000-0000-0000814D0000}"/>
    <cellStyle name="Normal 2 3 2 5 5 2 2 2 2 2" xfId="29456" xr:uid="{00000000-0005-0000-0000-0000824D0000}"/>
    <cellStyle name="Normal 2 3 2 5 5 2 2 2 3" xfId="21310" xr:uid="{00000000-0005-0000-0000-0000834D0000}"/>
    <cellStyle name="Normal 2 3 2 5 5 2 2 3" xfId="7816" xr:uid="{00000000-0005-0000-0000-0000844D0000}"/>
    <cellStyle name="Normal 2 3 2 5 5 2 2 3 2" xfId="15962" xr:uid="{00000000-0005-0000-0000-0000854D0000}"/>
    <cellStyle name="Normal 2 3 2 5 5 2 2 3 2 2" xfId="32258" xr:uid="{00000000-0005-0000-0000-0000864D0000}"/>
    <cellStyle name="Normal 2 3 2 5 5 2 2 3 3" xfId="24112" xr:uid="{00000000-0005-0000-0000-0000874D0000}"/>
    <cellStyle name="Normal 2 3 2 5 5 2 2 4" xfId="10663" xr:uid="{00000000-0005-0000-0000-0000884D0000}"/>
    <cellStyle name="Normal 2 3 2 5 5 2 2 4 2" xfId="26959" xr:uid="{00000000-0005-0000-0000-0000894D0000}"/>
    <cellStyle name="Normal 2 3 2 5 5 2 2 5" xfId="18813" xr:uid="{00000000-0005-0000-0000-00008A4D0000}"/>
    <cellStyle name="Normal 2 3 2 5 5 2 3" xfId="3796" xr:uid="{00000000-0005-0000-0000-00008B4D0000}"/>
    <cellStyle name="Normal 2 3 2 5 5 2 3 2" xfId="11942" xr:uid="{00000000-0005-0000-0000-00008C4D0000}"/>
    <cellStyle name="Normal 2 3 2 5 5 2 3 2 2" xfId="28238" xr:uid="{00000000-0005-0000-0000-00008D4D0000}"/>
    <cellStyle name="Normal 2 3 2 5 5 2 3 3" xfId="20092" xr:uid="{00000000-0005-0000-0000-00008E4D0000}"/>
    <cellStyle name="Normal 2 3 2 5 5 2 4" xfId="6406" xr:uid="{00000000-0005-0000-0000-00008F4D0000}"/>
    <cellStyle name="Normal 2 3 2 5 5 2 4 2" xfId="14552" xr:uid="{00000000-0005-0000-0000-0000904D0000}"/>
    <cellStyle name="Normal 2 3 2 5 5 2 4 2 2" xfId="30848" xr:uid="{00000000-0005-0000-0000-0000914D0000}"/>
    <cellStyle name="Normal 2 3 2 5 5 2 4 3" xfId="22702" xr:uid="{00000000-0005-0000-0000-0000924D0000}"/>
    <cellStyle name="Normal 2 3 2 5 5 2 5" xfId="9253" xr:uid="{00000000-0005-0000-0000-0000934D0000}"/>
    <cellStyle name="Normal 2 3 2 5 5 2 5 2" xfId="25549" xr:uid="{00000000-0005-0000-0000-0000944D0000}"/>
    <cellStyle name="Normal 2 3 2 5 5 2 6" xfId="17403" xr:uid="{00000000-0005-0000-0000-0000954D0000}"/>
    <cellStyle name="Normal 2 3 2 5 5 3" xfId="1812" xr:uid="{00000000-0005-0000-0000-0000964D0000}"/>
    <cellStyle name="Normal 2 3 2 5 5 3 2" xfId="4405" xr:uid="{00000000-0005-0000-0000-0000974D0000}"/>
    <cellStyle name="Normal 2 3 2 5 5 3 2 2" xfId="12551" xr:uid="{00000000-0005-0000-0000-0000984D0000}"/>
    <cellStyle name="Normal 2 3 2 5 5 3 2 2 2" xfId="28847" xr:uid="{00000000-0005-0000-0000-0000994D0000}"/>
    <cellStyle name="Normal 2 3 2 5 5 3 2 3" xfId="20701" xr:uid="{00000000-0005-0000-0000-00009A4D0000}"/>
    <cellStyle name="Normal 2 3 2 5 5 3 3" xfId="7111" xr:uid="{00000000-0005-0000-0000-00009B4D0000}"/>
    <cellStyle name="Normal 2 3 2 5 5 3 3 2" xfId="15257" xr:uid="{00000000-0005-0000-0000-00009C4D0000}"/>
    <cellStyle name="Normal 2 3 2 5 5 3 3 2 2" xfId="31553" xr:uid="{00000000-0005-0000-0000-00009D4D0000}"/>
    <cellStyle name="Normal 2 3 2 5 5 3 3 3" xfId="23407" xr:uid="{00000000-0005-0000-0000-00009E4D0000}"/>
    <cellStyle name="Normal 2 3 2 5 5 3 4" xfId="9958" xr:uid="{00000000-0005-0000-0000-00009F4D0000}"/>
    <cellStyle name="Normal 2 3 2 5 5 3 4 2" xfId="26254" xr:uid="{00000000-0005-0000-0000-0000A04D0000}"/>
    <cellStyle name="Normal 2 3 2 5 5 3 5" xfId="18108" xr:uid="{00000000-0005-0000-0000-0000A14D0000}"/>
    <cellStyle name="Normal 2 3 2 5 5 4" xfId="3187" xr:uid="{00000000-0005-0000-0000-0000A24D0000}"/>
    <cellStyle name="Normal 2 3 2 5 5 4 2" xfId="11333" xr:uid="{00000000-0005-0000-0000-0000A34D0000}"/>
    <cellStyle name="Normal 2 3 2 5 5 4 2 2" xfId="27629" xr:uid="{00000000-0005-0000-0000-0000A44D0000}"/>
    <cellStyle name="Normal 2 3 2 5 5 4 3" xfId="19483" xr:uid="{00000000-0005-0000-0000-0000A54D0000}"/>
    <cellStyle name="Normal 2 3 2 5 5 5" xfId="5701" xr:uid="{00000000-0005-0000-0000-0000A64D0000}"/>
    <cellStyle name="Normal 2 3 2 5 5 5 2" xfId="13847" xr:uid="{00000000-0005-0000-0000-0000A74D0000}"/>
    <cellStyle name="Normal 2 3 2 5 5 5 2 2" xfId="30143" xr:uid="{00000000-0005-0000-0000-0000A84D0000}"/>
    <cellStyle name="Normal 2 3 2 5 5 5 3" xfId="21997" xr:uid="{00000000-0005-0000-0000-0000A94D0000}"/>
    <cellStyle name="Normal 2 3 2 5 5 6" xfId="8548" xr:uid="{00000000-0005-0000-0000-0000AA4D0000}"/>
    <cellStyle name="Normal 2 3 2 5 5 6 2" xfId="24844" xr:uid="{00000000-0005-0000-0000-0000AB4D0000}"/>
    <cellStyle name="Normal 2 3 2 5 5 7" xfId="16698" xr:uid="{00000000-0005-0000-0000-0000AC4D0000}"/>
    <cellStyle name="Normal 2 3 2 5 6" xfId="763" xr:uid="{00000000-0005-0000-0000-0000AD4D0000}"/>
    <cellStyle name="Normal 2 3 2 5 6 2" xfId="2173" xr:uid="{00000000-0005-0000-0000-0000AE4D0000}"/>
    <cellStyle name="Normal 2 3 2 5 6 2 2" xfId="4718" xr:uid="{00000000-0005-0000-0000-0000AF4D0000}"/>
    <cellStyle name="Normal 2 3 2 5 6 2 2 2" xfId="12864" xr:uid="{00000000-0005-0000-0000-0000B04D0000}"/>
    <cellStyle name="Normal 2 3 2 5 6 2 2 2 2" xfId="29160" xr:uid="{00000000-0005-0000-0000-0000B14D0000}"/>
    <cellStyle name="Normal 2 3 2 5 6 2 2 3" xfId="21014" xr:uid="{00000000-0005-0000-0000-0000B24D0000}"/>
    <cellStyle name="Normal 2 3 2 5 6 2 3" xfId="7472" xr:uid="{00000000-0005-0000-0000-0000B34D0000}"/>
    <cellStyle name="Normal 2 3 2 5 6 2 3 2" xfId="15618" xr:uid="{00000000-0005-0000-0000-0000B44D0000}"/>
    <cellStyle name="Normal 2 3 2 5 6 2 3 2 2" xfId="31914" xr:uid="{00000000-0005-0000-0000-0000B54D0000}"/>
    <cellStyle name="Normal 2 3 2 5 6 2 3 3" xfId="23768" xr:uid="{00000000-0005-0000-0000-0000B64D0000}"/>
    <cellStyle name="Normal 2 3 2 5 6 2 4" xfId="10319" xr:uid="{00000000-0005-0000-0000-0000B74D0000}"/>
    <cellStyle name="Normal 2 3 2 5 6 2 4 2" xfId="26615" xr:uid="{00000000-0005-0000-0000-0000B84D0000}"/>
    <cellStyle name="Normal 2 3 2 5 6 2 5" xfId="18469" xr:uid="{00000000-0005-0000-0000-0000B94D0000}"/>
    <cellStyle name="Normal 2 3 2 5 6 3" xfId="3500" xr:uid="{00000000-0005-0000-0000-0000BA4D0000}"/>
    <cellStyle name="Normal 2 3 2 5 6 3 2" xfId="11646" xr:uid="{00000000-0005-0000-0000-0000BB4D0000}"/>
    <cellStyle name="Normal 2 3 2 5 6 3 2 2" xfId="27942" xr:uid="{00000000-0005-0000-0000-0000BC4D0000}"/>
    <cellStyle name="Normal 2 3 2 5 6 3 3" xfId="19796" xr:uid="{00000000-0005-0000-0000-0000BD4D0000}"/>
    <cellStyle name="Normal 2 3 2 5 6 4" xfId="6062" xr:uid="{00000000-0005-0000-0000-0000BE4D0000}"/>
    <cellStyle name="Normal 2 3 2 5 6 4 2" xfId="14208" xr:uid="{00000000-0005-0000-0000-0000BF4D0000}"/>
    <cellStyle name="Normal 2 3 2 5 6 4 2 2" xfId="30504" xr:uid="{00000000-0005-0000-0000-0000C04D0000}"/>
    <cellStyle name="Normal 2 3 2 5 6 4 3" xfId="22358" xr:uid="{00000000-0005-0000-0000-0000C14D0000}"/>
    <cellStyle name="Normal 2 3 2 5 6 5" xfId="8909" xr:uid="{00000000-0005-0000-0000-0000C24D0000}"/>
    <cellStyle name="Normal 2 3 2 5 6 5 2" xfId="25205" xr:uid="{00000000-0005-0000-0000-0000C34D0000}"/>
    <cellStyle name="Normal 2 3 2 5 6 6" xfId="17059" xr:uid="{00000000-0005-0000-0000-0000C44D0000}"/>
    <cellStyle name="Normal 2 3 2 5 7" xfId="1468" xr:uid="{00000000-0005-0000-0000-0000C54D0000}"/>
    <cellStyle name="Normal 2 3 2 5 7 2" xfId="4109" xr:uid="{00000000-0005-0000-0000-0000C64D0000}"/>
    <cellStyle name="Normal 2 3 2 5 7 2 2" xfId="12255" xr:uid="{00000000-0005-0000-0000-0000C74D0000}"/>
    <cellStyle name="Normal 2 3 2 5 7 2 2 2" xfId="28551" xr:uid="{00000000-0005-0000-0000-0000C84D0000}"/>
    <cellStyle name="Normal 2 3 2 5 7 2 3" xfId="20405" xr:uid="{00000000-0005-0000-0000-0000C94D0000}"/>
    <cellStyle name="Normal 2 3 2 5 7 3" xfId="6767" xr:uid="{00000000-0005-0000-0000-0000CA4D0000}"/>
    <cellStyle name="Normal 2 3 2 5 7 3 2" xfId="14913" xr:uid="{00000000-0005-0000-0000-0000CB4D0000}"/>
    <cellStyle name="Normal 2 3 2 5 7 3 2 2" xfId="31209" xr:uid="{00000000-0005-0000-0000-0000CC4D0000}"/>
    <cellStyle name="Normal 2 3 2 5 7 3 3" xfId="23063" xr:uid="{00000000-0005-0000-0000-0000CD4D0000}"/>
    <cellStyle name="Normal 2 3 2 5 7 4" xfId="9614" xr:uid="{00000000-0005-0000-0000-0000CE4D0000}"/>
    <cellStyle name="Normal 2 3 2 5 7 4 2" xfId="25910" xr:uid="{00000000-0005-0000-0000-0000CF4D0000}"/>
    <cellStyle name="Normal 2 3 2 5 7 5" xfId="17764" xr:uid="{00000000-0005-0000-0000-0000D04D0000}"/>
    <cellStyle name="Normal 2 3 2 5 8" xfId="2891" xr:uid="{00000000-0005-0000-0000-0000D14D0000}"/>
    <cellStyle name="Normal 2 3 2 5 8 2" xfId="11037" xr:uid="{00000000-0005-0000-0000-0000D24D0000}"/>
    <cellStyle name="Normal 2 3 2 5 8 2 2" xfId="27333" xr:uid="{00000000-0005-0000-0000-0000D34D0000}"/>
    <cellStyle name="Normal 2 3 2 5 8 3" xfId="19187" xr:uid="{00000000-0005-0000-0000-0000D44D0000}"/>
    <cellStyle name="Normal 2 3 2 5 9" xfId="5357" xr:uid="{00000000-0005-0000-0000-0000D54D0000}"/>
    <cellStyle name="Normal 2 3 2 5 9 2" xfId="13503" xr:uid="{00000000-0005-0000-0000-0000D64D0000}"/>
    <cellStyle name="Normal 2 3 2 5 9 2 2" xfId="29799" xr:uid="{00000000-0005-0000-0000-0000D74D0000}"/>
    <cellStyle name="Normal 2 3 2 5 9 3" xfId="21653" xr:uid="{00000000-0005-0000-0000-0000D84D0000}"/>
    <cellStyle name="Normal 2 3 2 6" xfId="96" xr:uid="{00000000-0005-0000-0000-0000D94D0000}"/>
    <cellStyle name="Normal 2 3 2 6 10" xfId="5396" xr:uid="{00000000-0005-0000-0000-0000DA4D0000}"/>
    <cellStyle name="Normal 2 3 2 6 10 2" xfId="13542" xr:uid="{00000000-0005-0000-0000-0000DB4D0000}"/>
    <cellStyle name="Normal 2 3 2 6 10 2 2" xfId="29838" xr:uid="{00000000-0005-0000-0000-0000DC4D0000}"/>
    <cellStyle name="Normal 2 3 2 6 10 3" xfId="21692" xr:uid="{00000000-0005-0000-0000-0000DD4D0000}"/>
    <cellStyle name="Normal 2 3 2 6 11" xfId="8243" xr:uid="{00000000-0005-0000-0000-0000DE4D0000}"/>
    <cellStyle name="Normal 2 3 2 6 11 2" xfId="24539" xr:uid="{00000000-0005-0000-0000-0000DF4D0000}"/>
    <cellStyle name="Normal 2 3 2 6 12" xfId="16393" xr:uid="{00000000-0005-0000-0000-0000E04D0000}"/>
    <cellStyle name="Normal 2 3 2 6 2" xfId="186" xr:uid="{00000000-0005-0000-0000-0000E14D0000}"/>
    <cellStyle name="Normal 2 3 2 6 2 2" xfId="530" xr:uid="{00000000-0005-0000-0000-0000E24D0000}"/>
    <cellStyle name="Normal 2 3 2 6 2 2 2" xfId="1236" xr:uid="{00000000-0005-0000-0000-0000E34D0000}"/>
    <cellStyle name="Normal 2 3 2 6 2 2 2 2" xfId="2646" xr:uid="{00000000-0005-0000-0000-0000E44D0000}"/>
    <cellStyle name="Normal 2 3 2 6 2 2 2 2 2" xfId="5120" xr:uid="{00000000-0005-0000-0000-0000E54D0000}"/>
    <cellStyle name="Normal 2 3 2 6 2 2 2 2 2 2" xfId="13266" xr:uid="{00000000-0005-0000-0000-0000E64D0000}"/>
    <cellStyle name="Normal 2 3 2 6 2 2 2 2 2 2 2" xfId="29562" xr:uid="{00000000-0005-0000-0000-0000E74D0000}"/>
    <cellStyle name="Normal 2 3 2 6 2 2 2 2 2 3" xfId="21416" xr:uid="{00000000-0005-0000-0000-0000E84D0000}"/>
    <cellStyle name="Normal 2 3 2 6 2 2 2 2 3" xfId="7945" xr:uid="{00000000-0005-0000-0000-0000E94D0000}"/>
    <cellStyle name="Normal 2 3 2 6 2 2 2 2 3 2" xfId="16091" xr:uid="{00000000-0005-0000-0000-0000EA4D0000}"/>
    <cellStyle name="Normal 2 3 2 6 2 2 2 2 3 2 2" xfId="32387" xr:uid="{00000000-0005-0000-0000-0000EB4D0000}"/>
    <cellStyle name="Normal 2 3 2 6 2 2 2 2 3 3" xfId="24241" xr:uid="{00000000-0005-0000-0000-0000EC4D0000}"/>
    <cellStyle name="Normal 2 3 2 6 2 2 2 2 4" xfId="10792" xr:uid="{00000000-0005-0000-0000-0000ED4D0000}"/>
    <cellStyle name="Normal 2 3 2 6 2 2 2 2 4 2" xfId="27088" xr:uid="{00000000-0005-0000-0000-0000EE4D0000}"/>
    <cellStyle name="Normal 2 3 2 6 2 2 2 2 5" xfId="18942" xr:uid="{00000000-0005-0000-0000-0000EF4D0000}"/>
    <cellStyle name="Normal 2 3 2 6 2 2 2 3" xfId="3902" xr:uid="{00000000-0005-0000-0000-0000F04D0000}"/>
    <cellStyle name="Normal 2 3 2 6 2 2 2 3 2" xfId="12048" xr:uid="{00000000-0005-0000-0000-0000F14D0000}"/>
    <cellStyle name="Normal 2 3 2 6 2 2 2 3 2 2" xfId="28344" xr:uid="{00000000-0005-0000-0000-0000F24D0000}"/>
    <cellStyle name="Normal 2 3 2 6 2 2 2 3 3" xfId="20198" xr:uid="{00000000-0005-0000-0000-0000F34D0000}"/>
    <cellStyle name="Normal 2 3 2 6 2 2 2 4" xfId="6535" xr:uid="{00000000-0005-0000-0000-0000F44D0000}"/>
    <cellStyle name="Normal 2 3 2 6 2 2 2 4 2" xfId="14681" xr:uid="{00000000-0005-0000-0000-0000F54D0000}"/>
    <cellStyle name="Normal 2 3 2 6 2 2 2 4 2 2" xfId="30977" xr:uid="{00000000-0005-0000-0000-0000F64D0000}"/>
    <cellStyle name="Normal 2 3 2 6 2 2 2 4 3" xfId="22831" xr:uid="{00000000-0005-0000-0000-0000F74D0000}"/>
    <cellStyle name="Normal 2 3 2 6 2 2 2 5" xfId="9382" xr:uid="{00000000-0005-0000-0000-0000F84D0000}"/>
    <cellStyle name="Normal 2 3 2 6 2 2 2 5 2" xfId="25678" xr:uid="{00000000-0005-0000-0000-0000F94D0000}"/>
    <cellStyle name="Normal 2 3 2 6 2 2 2 6" xfId="17532" xr:uid="{00000000-0005-0000-0000-0000FA4D0000}"/>
    <cellStyle name="Normal 2 3 2 6 2 2 3" xfId="1941" xr:uid="{00000000-0005-0000-0000-0000FB4D0000}"/>
    <cellStyle name="Normal 2 3 2 6 2 2 3 2" xfId="4511" xr:uid="{00000000-0005-0000-0000-0000FC4D0000}"/>
    <cellStyle name="Normal 2 3 2 6 2 2 3 2 2" xfId="12657" xr:uid="{00000000-0005-0000-0000-0000FD4D0000}"/>
    <cellStyle name="Normal 2 3 2 6 2 2 3 2 2 2" xfId="28953" xr:uid="{00000000-0005-0000-0000-0000FE4D0000}"/>
    <cellStyle name="Normal 2 3 2 6 2 2 3 2 3" xfId="20807" xr:uid="{00000000-0005-0000-0000-0000FF4D0000}"/>
    <cellStyle name="Normal 2 3 2 6 2 2 3 3" xfId="7240" xr:uid="{00000000-0005-0000-0000-0000004E0000}"/>
    <cellStyle name="Normal 2 3 2 6 2 2 3 3 2" xfId="15386" xr:uid="{00000000-0005-0000-0000-0000014E0000}"/>
    <cellStyle name="Normal 2 3 2 6 2 2 3 3 2 2" xfId="31682" xr:uid="{00000000-0005-0000-0000-0000024E0000}"/>
    <cellStyle name="Normal 2 3 2 6 2 2 3 3 3" xfId="23536" xr:uid="{00000000-0005-0000-0000-0000034E0000}"/>
    <cellStyle name="Normal 2 3 2 6 2 2 3 4" xfId="10087" xr:uid="{00000000-0005-0000-0000-0000044E0000}"/>
    <cellStyle name="Normal 2 3 2 6 2 2 3 4 2" xfId="26383" xr:uid="{00000000-0005-0000-0000-0000054E0000}"/>
    <cellStyle name="Normal 2 3 2 6 2 2 3 5" xfId="18237" xr:uid="{00000000-0005-0000-0000-0000064E0000}"/>
    <cellStyle name="Normal 2 3 2 6 2 2 4" xfId="3293" xr:uid="{00000000-0005-0000-0000-0000074E0000}"/>
    <cellStyle name="Normal 2 3 2 6 2 2 4 2" xfId="11439" xr:uid="{00000000-0005-0000-0000-0000084E0000}"/>
    <cellStyle name="Normal 2 3 2 6 2 2 4 2 2" xfId="27735" xr:uid="{00000000-0005-0000-0000-0000094E0000}"/>
    <cellStyle name="Normal 2 3 2 6 2 2 4 3" xfId="19589" xr:uid="{00000000-0005-0000-0000-00000A4E0000}"/>
    <cellStyle name="Normal 2 3 2 6 2 2 5" xfId="5830" xr:uid="{00000000-0005-0000-0000-00000B4E0000}"/>
    <cellStyle name="Normal 2 3 2 6 2 2 5 2" xfId="13976" xr:uid="{00000000-0005-0000-0000-00000C4E0000}"/>
    <cellStyle name="Normal 2 3 2 6 2 2 5 2 2" xfId="30272" xr:uid="{00000000-0005-0000-0000-00000D4E0000}"/>
    <cellStyle name="Normal 2 3 2 6 2 2 5 3" xfId="22126" xr:uid="{00000000-0005-0000-0000-00000E4E0000}"/>
    <cellStyle name="Normal 2 3 2 6 2 2 6" xfId="8677" xr:uid="{00000000-0005-0000-0000-00000F4E0000}"/>
    <cellStyle name="Normal 2 3 2 6 2 2 6 2" xfId="24973" xr:uid="{00000000-0005-0000-0000-0000104E0000}"/>
    <cellStyle name="Normal 2 3 2 6 2 2 7" xfId="16827" xr:uid="{00000000-0005-0000-0000-0000114E0000}"/>
    <cellStyle name="Normal 2 3 2 6 2 3" xfId="892" xr:uid="{00000000-0005-0000-0000-0000124E0000}"/>
    <cellStyle name="Normal 2 3 2 6 2 3 2" xfId="2302" xr:uid="{00000000-0005-0000-0000-0000134E0000}"/>
    <cellStyle name="Normal 2 3 2 6 2 3 2 2" xfId="4824" xr:uid="{00000000-0005-0000-0000-0000144E0000}"/>
    <cellStyle name="Normal 2 3 2 6 2 3 2 2 2" xfId="12970" xr:uid="{00000000-0005-0000-0000-0000154E0000}"/>
    <cellStyle name="Normal 2 3 2 6 2 3 2 2 2 2" xfId="29266" xr:uid="{00000000-0005-0000-0000-0000164E0000}"/>
    <cellStyle name="Normal 2 3 2 6 2 3 2 2 3" xfId="21120" xr:uid="{00000000-0005-0000-0000-0000174E0000}"/>
    <cellStyle name="Normal 2 3 2 6 2 3 2 3" xfId="7601" xr:uid="{00000000-0005-0000-0000-0000184E0000}"/>
    <cellStyle name="Normal 2 3 2 6 2 3 2 3 2" xfId="15747" xr:uid="{00000000-0005-0000-0000-0000194E0000}"/>
    <cellStyle name="Normal 2 3 2 6 2 3 2 3 2 2" xfId="32043" xr:uid="{00000000-0005-0000-0000-00001A4E0000}"/>
    <cellStyle name="Normal 2 3 2 6 2 3 2 3 3" xfId="23897" xr:uid="{00000000-0005-0000-0000-00001B4E0000}"/>
    <cellStyle name="Normal 2 3 2 6 2 3 2 4" xfId="10448" xr:uid="{00000000-0005-0000-0000-00001C4E0000}"/>
    <cellStyle name="Normal 2 3 2 6 2 3 2 4 2" xfId="26744" xr:uid="{00000000-0005-0000-0000-00001D4E0000}"/>
    <cellStyle name="Normal 2 3 2 6 2 3 2 5" xfId="18598" xr:uid="{00000000-0005-0000-0000-00001E4E0000}"/>
    <cellStyle name="Normal 2 3 2 6 2 3 3" xfId="3606" xr:uid="{00000000-0005-0000-0000-00001F4E0000}"/>
    <cellStyle name="Normal 2 3 2 6 2 3 3 2" xfId="11752" xr:uid="{00000000-0005-0000-0000-0000204E0000}"/>
    <cellStyle name="Normal 2 3 2 6 2 3 3 2 2" xfId="28048" xr:uid="{00000000-0005-0000-0000-0000214E0000}"/>
    <cellStyle name="Normal 2 3 2 6 2 3 3 3" xfId="19902" xr:uid="{00000000-0005-0000-0000-0000224E0000}"/>
    <cellStyle name="Normal 2 3 2 6 2 3 4" xfId="6191" xr:uid="{00000000-0005-0000-0000-0000234E0000}"/>
    <cellStyle name="Normal 2 3 2 6 2 3 4 2" xfId="14337" xr:uid="{00000000-0005-0000-0000-0000244E0000}"/>
    <cellStyle name="Normal 2 3 2 6 2 3 4 2 2" xfId="30633" xr:uid="{00000000-0005-0000-0000-0000254E0000}"/>
    <cellStyle name="Normal 2 3 2 6 2 3 4 3" xfId="22487" xr:uid="{00000000-0005-0000-0000-0000264E0000}"/>
    <cellStyle name="Normal 2 3 2 6 2 3 5" xfId="9038" xr:uid="{00000000-0005-0000-0000-0000274E0000}"/>
    <cellStyle name="Normal 2 3 2 6 2 3 5 2" xfId="25334" xr:uid="{00000000-0005-0000-0000-0000284E0000}"/>
    <cellStyle name="Normal 2 3 2 6 2 3 6" xfId="17188" xr:uid="{00000000-0005-0000-0000-0000294E0000}"/>
    <cellStyle name="Normal 2 3 2 6 2 4" xfId="1597" xr:uid="{00000000-0005-0000-0000-00002A4E0000}"/>
    <cellStyle name="Normal 2 3 2 6 2 4 2" xfId="4215" xr:uid="{00000000-0005-0000-0000-00002B4E0000}"/>
    <cellStyle name="Normal 2 3 2 6 2 4 2 2" xfId="12361" xr:uid="{00000000-0005-0000-0000-00002C4E0000}"/>
    <cellStyle name="Normal 2 3 2 6 2 4 2 2 2" xfId="28657" xr:uid="{00000000-0005-0000-0000-00002D4E0000}"/>
    <cellStyle name="Normal 2 3 2 6 2 4 2 3" xfId="20511" xr:uid="{00000000-0005-0000-0000-00002E4E0000}"/>
    <cellStyle name="Normal 2 3 2 6 2 4 3" xfId="6896" xr:uid="{00000000-0005-0000-0000-00002F4E0000}"/>
    <cellStyle name="Normal 2 3 2 6 2 4 3 2" xfId="15042" xr:uid="{00000000-0005-0000-0000-0000304E0000}"/>
    <cellStyle name="Normal 2 3 2 6 2 4 3 2 2" xfId="31338" xr:uid="{00000000-0005-0000-0000-0000314E0000}"/>
    <cellStyle name="Normal 2 3 2 6 2 4 3 3" xfId="23192" xr:uid="{00000000-0005-0000-0000-0000324E0000}"/>
    <cellStyle name="Normal 2 3 2 6 2 4 4" xfId="9743" xr:uid="{00000000-0005-0000-0000-0000334E0000}"/>
    <cellStyle name="Normal 2 3 2 6 2 4 4 2" xfId="26039" xr:uid="{00000000-0005-0000-0000-0000344E0000}"/>
    <cellStyle name="Normal 2 3 2 6 2 4 5" xfId="17893" xr:uid="{00000000-0005-0000-0000-0000354E0000}"/>
    <cellStyle name="Normal 2 3 2 6 2 5" xfId="2997" xr:uid="{00000000-0005-0000-0000-0000364E0000}"/>
    <cellStyle name="Normal 2 3 2 6 2 5 2" xfId="11143" xr:uid="{00000000-0005-0000-0000-0000374E0000}"/>
    <cellStyle name="Normal 2 3 2 6 2 5 2 2" xfId="27439" xr:uid="{00000000-0005-0000-0000-0000384E0000}"/>
    <cellStyle name="Normal 2 3 2 6 2 5 3" xfId="19293" xr:uid="{00000000-0005-0000-0000-0000394E0000}"/>
    <cellStyle name="Normal 2 3 2 6 2 6" xfId="5486" xr:uid="{00000000-0005-0000-0000-00003A4E0000}"/>
    <cellStyle name="Normal 2 3 2 6 2 6 2" xfId="13632" xr:uid="{00000000-0005-0000-0000-00003B4E0000}"/>
    <cellStyle name="Normal 2 3 2 6 2 6 2 2" xfId="29928" xr:uid="{00000000-0005-0000-0000-00003C4E0000}"/>
    <cellStyle name="Normal 2 3 2 6 2 6 3" xfId="21782" xr:uid="{00000000-0005-0000-0000-00003D4E0000}"/>
    <cellStyle name="Normal 2 3 2 6 2 7" xfId="8333" xr:uid="{00000000-0005-0000-0000-00003E4E0000}"/>
    <cellStyle name="Normal 2 3 2 6 2 7 2" xfId="24629" xr:uid="{00000000-0005-0000-0000-00003F4E0000}"/>
    <cellStyle name="Normal 2 3 2 6 2 8" xfId="16483" xr:uid="{00000000-0005-0000-0000-0000404E0000}"/>
    <cellStyle name="Normal 2 3 2 6 3" xfId="260" xr:uid="{00000000-0005-0000-0000-0000414E0000}"/>
    <cellStyle name="Normal 2 3 2 6 3 2" xfId="604" xr:uid="{00000000-0005-0000-0000-0000424E0000}"/>
    <cellStyle name="Normal 2 3 2 6 3 2 2" xfId="1310" xr:uid="{00000000-0005-0000-0000-0000434E0000}"/>
    <cellStyle name="Normal 2 3 2 6 3 2 2 2" xfId="2720" xr:uid="{00000000-0005-0000-0000-0000444E0000}"/>
    <cellStyle name="Normal 2 3 2 6 3 2 2 2 2" xfId="5194" xr:uid="{00000000-0005-0000-0000-0000454E0000}"/>
    <cellStyle name="Normal 2 3 2 6 3 2 2 2 2 2" xfId="13340" xr:uid="{00000000-0005-0000-0000-0000464E0000}"/>
    <cellStyle name="Normal 2 3 2 6 3 2 2 2 2 2 2" xfId="29636" xr:uid="{00000000-0005-0000-0000-0000474E0000}"/>
    <cellStyle name="Normal 2 3 2 6 3 2 2 2 2 3" xfId="21490" xr:uid="{00000000-0005-0000-0000-0000484E0000}"/>
    <cellStyle name="Normal 2 3 2 6 3 2 2 2 3" xfId="8019" xr:uid="{00000000-0005-0000-0000-0000494E0000}"/>
    <cellStyle name="Normal 2 3 2 6 3 2 2 2 3 2" xfId="16165" xr:uid="{00000000-0005-0000-0000-00004A4E0000}"/>
    <cellStyle name="Normal 2 3 2 6 3 2 2 2 3 2 2" xfId="32461" xr:uid="{00000000-0005-0000-0000-00004B4E0000}"/>
    <cellStyle name="Normal 2 3 2 6 3 2 2 2 3 3" xfId="24315" xr:uid="{00000000-0005-0000-0000-00004C4E0000}"/>
    <cellStyle name="Normal 2 3 2 6 3 2 2 2 4" xfId="10866" xr:uid="{00000000-0005-0000-0000-00004D4E0000}"/>
    <cellStyle name="Normal 2 3 2 6 3 2 2 2 4 2" xfId="27162" xr:uid="{00000000-0005-0000-0000-00004E4E0000}"/>
    <cellStyle name="Normal 2 3 2 6 3 2 2 2 5" xfId="19016" xr:uid="{00000000-0005-0000-0000-00004F4E0000}"/>
    <cellStyle name="Normal 2 3 2 6 3 2 2 3" xfId="3976" xr:uid="{00000000-0005-0000-0000-0000504E0000}"/>
    <cellStyle name="Normal 2 3 2 6 3 2 2 3 2" xfId="12122" xr:uid="{00000000-0005-0000-0000-0000514E0000}"/>
    <cellStyle name="Normal 2 3 2 6 3 2 2 3 2 2" xfId="28418" xr:uid="{00000000-0005-0000-0000-0000524E0000}"/>
    <cellStyle name="Normal 2 3 2 6 3 2 2 3 3" xfId="20272" xr:uid="{00000000-0005-0000-0000-0000534E0000}"/>
    <cellStyle name="Normal 2 3 2 6 3 2 2 4" xfId="6609" xr:uid="{00000000-0005-0000-0000-0000544E0000}"/>
    <cellStyle name="Normal 2 3 2 6 3 2 2 4 2" xfId="14755" xr:uid="{00000000-0005-0000-0000-0000554E0000}"/>
    <cellStyle name="Normal 2 3 2 6 3 2 2 4 2 2" xfId="31051" xr:uid="{00000000-0005-0000-0000-0000564E0000}"/>
    <cellStyle name="Normal 2 3 2 6 3 2 2 4 3" xfId="22905" xr:uid="{00000000-0005-0000-0000-0000574E0000}"/>
    <cellStyle name="Normal 2 3 2 6 3 2 2 5" xfId="9456" xr:uid="{00000000-0005-0000-0000-0000584E0000}"/>
    <cellStyle name="Normal 2 3 2 6 3 2 2 5 2" xfId="25752" xr:uid="{00000000-0005-0000-0000-0000594E0000}"/>
    <cellStyle name="Normal 2 3 2 6 3 2 2 6" xfId="17606" xr:uid="{00000000-0005-0000-0000-00005A4E0000}"/>
    <cellStyle name="Normal 2 3 2 6 3 2 3" xfId="2015" xr:uid="{00000000-0005-0000-0000-00005B4E0000}"/>
    <cellStyle name="Normal 2 3 2 6 3 2 3 2" xfId="4585" xr:uid="{00000000-0005-0000-0000-00005C4E0000}"/>
    <cellStyle name="Normal 2 3 2 6 3 2 3 2 2" xfId="12731" xr:uid="{00000000-0005-0000-0000-00005D4E0000}"/>
    <cellStyle name="Normal 2 3 2 6 3 2 3 2 2 2" xfId="29027" xr:uid="{00000000-0005-0000-0000-00005E4E0000}"/>
    <cellStyle name="Normal 2 3 2 6 3 2 3 2 3" xfId="20881" xr:uid="{00000000-0005-0000-0000-00005F4E0000}"/>
    <cellStyle name="Normal 2 3 2 6 3 2 3 3" xfId="7314" xr:uid="{00000000-0005-0000-0000-0000604E0000}"/>
    <cellStyle name="Normal 2 3 2 6 3 2 3 3 2" xfId="15460" xr:uid="{00000000-0005-0000-0000-0000614E0000}"/>
    <cellStyle name="Normal 2 3 2 6 3 2 3 3 2 2" xfId="31756" xr:uid="{00000000-0005-0000-0000-0000624E0000}"/>
    <cellStyle name="Normal 2 3 2 6 3 2 3 3 3" xfId="23610" xr:uid="{00000000-0005-0000-0000-0000634E0000}"/>
    <cellStyle name="Normal 2 3 2 6 3 2 3 4" xfId="10161" xr:uid="{00000000-0005-0000-0000-0000644E0000}"/>
    <cellStyle name="Normal 2 3 2 6 3 2 3 4 2" xfId="26457" xr:uid="{00000000-0005-0000-0000-0000654E0000}"/>
    <cellStyle name="Normal 2 3 2 6 3 2 3 5" xfId="18311" xr:uid="{00000000-0005-0000-0000-0000664E0000}"/>
    <cellStyle name="Normal 2 3 2 6 3 2 4" xfId="3367" xr:uid="{00000000-0005-0000-0000-0000674E0000}"/>
    <cellStyle name="Normal 2 3 2 6 3 2 4 2" xfId="11513" xr:uid="{00000000-0005-0000-0000-0000684E0000}"/>
    <cellStyle name="Normal 2 3 2 6 3 2 4 2 2" xfId="27809" xr:uid="{00000000-0005-0000-0000-0000694E0000}"/>
    <cellStyle name="Normal 2 3 2 6 3 2 4 3" xfId="19663" xr:uid="{00000000-0005-0000-0000-00006A4E0000}"/>
    <cellStyle name="Normal 2 3 2 6 3 2 5" xfId="5904" xr:uid="{00000000-0005-0000-0000-00006B4E0000}"/>
    <cellStyle name="Normal 2 3 2 6 3 2 5 2" xfId="14050" xr:uid="{00000000-0005-0000-0000-00006C4E0000}"/>
    <cellStyle name="Normal 2 3 2 6 3 2 5 2 2" xfId="30346" xr:uid="{00000000-0005-0000-0000-00006D4E0000}"/>
    <cellStyle name="Normal 2 3 2 6 3 2 5 3" xfId="22200" xr:uid="{00000000-0005-0000-0000-00006E4E0000}"/>
    <cellStyle name="Normal 2 3 2 6 3 2 6" xfId="8751" xr:uid="{00000000-0005-0000-0000-00006F4E0000}"/>
    <cellStyle name="Normal 2 3 2 6 3 2 6 2" xfId="25047" xr:uid="{00000000-0005-0000-0000-0000704E0000}"/>
    <cellStyle name="Normal 2 3 2 6 3 2 7" xfId="16901" xr:uid="{00000000-0005-0000-0000-0000714E0000}"/>
    <cellStyle name="Normal 2 3 2 6 3 3" xfId="966" xr:uid="{00000000-0005-0000-0000-0000724E0000}"/>
    <cellStyle name="Normal 2 3 2 6 3 3 2" xfId="2376" xr:uid="{00000000-0005-0000-0000-0000734E0000}"/>
    <cellStyle name="Normal 2 3 2 6 3 3 2 2" xfId="4898" xr:uid="{00000000-0005-0000-0000-0000744E0000}"/>
    <cellStyle name="Normal 2 3 2 6 3 3 2 2 2" xfId="13044" xr:uid="{00000000-0005-0000-0000-0000754E0000}"/>
    <cellStyle name="Normal 2 3 2 6 3 3 2 2 2 2" xfId="29340" xr:uid="{00000000-0005-0000-0000-0000764E0000}"/>
    <cellStyle name="Normal 2 3 2 6 3 3 2 2 3" xfId="21194" xr:uid="{00000000-0005-0000-0000-0000774E0000}"/>
    <cellStyle name="Normal 2 3 2 6 3 3 2 3" xfId="7675" xr:uid="{00000000-0005-0000-0000-0000784E0000}"/>
    <cellStyle name="Normal 2 3 2 6 3 3 2 3 2" xfId="15821" xr:uid="{00000000-0005-0000-0000-0000794E0000}"/>
    <cellStyle name="Normal 2 3 2 6 3 3 2 3 2 2" xfId="32117" xr:uid="{00000000-0005-0000-0000-00007A4E0000}"/>
    <cellStyle name="Normal 2 3 2 6 3 3 2 3 3" xfId="23971" xr:uid="{00000000-0005-0000-0000-00007B4E0000}"/>
    <cellStyle name="Normal 2 3 2 6 3 3 2 4" xfId="10522" xr:uid="{00000000-0005-0000-0000-00007C4E0000}"/>
    <cellStyle name="Normal 2 3 2 6 3 3 2 4 2" xfId="26818" xr:uid="{00000000-0005-0000-0000-00007D4E0000}"/>
    <cellStyle name="Normal 2 3 2 6 3 3 2 5" xfId="18672" xr:uid="{00000000-0005-0000-0000-00007E4E0000}"/>
    <cellStyle name="Normal 2 3 2 6 3 3 3" xfId="3680" xr:uid="{00000000-0005-0000-0000-00007F4E0000}"/>
    <cellStyle name="Normal 2 3 2 6 3 3 3 2" xfId="11826" xr:uid="{00000000-0005-0000-0000-0000804E0000}"/>
    <cellStyle name="Normal 2 3 2 6 3 3 3 2 2" xfId="28122" xr:uid="{00000000-0005-0000-0000-0000814E0000}"/>
    <cellStyle name="Normal 2 3 2 6 3 3 3 3" xfId="19976" xr:uid="{00000000-0005-0000-0000-0000824E0000}"/>
    <cellStyle name="Normal 2 3 2 6 3 3 4" xfId="6265" xr:uid="{00000000-0005-0000-0000-0000834E0000}"/>
    <cellStyle name="Normal 2 3 2 6 3 3 4 2" xfId="14411" xr:uid="{00000000-0005-0000-0000-0000844E0000}"/>
    <cellStyle name="Normal 2 3 2 6 3 3 4 2 2" xfId="30707" xr:uid="{00000000-0005-0000-0000-0000854E0000}"/>
    <cellStyle name="Normal 2 3 2 6 3 3 4 3" xfId="22561" xr:uid="{00000000-0005-0000-0000-0000864E0000}"/>
    <cellStyle name="Normal 2 3 2 6 3 3 5" xfId="9112" xr:uid="{00000000-0005-0000-0000-0000874E0000}"/>
    <cellStyle name="Normal 2 3 2 6 3 3 5 2" xfId="25408" xr:uid="{00000000-0005-0000-0000-0000884E0000}"/>
    <cellStyle name="Normal 2 3 2 6 3 3 6" xfId="17262" xr:uid="{00000000-0005-0000-0000-0000894E0000}"/>
    <cellStyle name="Normal 2 3 2 6 3 4" xfId="1671" xr:uid="{00000000-0005-0000-0000-00008A4E0000}"/>
    <cellStyle name="Normal 2 3 2 6 3 4 2" xfId="4289" xr:uid="{00000000-0005-0000-0000-00008B4E0000}"/>
    <cellStyle name="Normal 2 3 2 6 3 4 2 2" xfId="12435" xr:uid="{00000000-0005-0000-0000-00008C4E0000}"/>
    <cellStyle name="Normal 2 3 2 6 3 4 2 2 2" xfId="28731" xr:uid="{00000000-0005-0000-0000-00008D4E0000}"/>
    <cellStyle name="Normal 2 3 2 6 3 4 2 3" xfId="20585" xr:uid="{00000000-0005-0000-0000-00008E4E0000}"/>
    <cellStyle name="Normal 2 3 2 6 3 4 3" xfId="6970" xr:uid="{00000000-0005-0000-0000-00008F4E0000}"/>
    <cellStyle name="Normal 2 3 2 6 3 4 3 2" xfId="15116" xr:uid="{00000000-0005-0000-0000-0000904E0000}"/>
    <cellStyle name="Normal 2 3 2 6 3 4 3 2 2" xfId="31412" xr:uid="{00000000-0005-0000-0000-0000914E0000}"/>
    <cellStyle name="Normal 2 3 2 6 3 4 3 3" xfId="23266" xr:uid="{00000000-0005-0000-0000-0000924E0000}"/>
    <cellStyle name="Normal 2 3 2 6 3 4 4" xfId="9817" xr:uid="{00000000-0005-0000-0000-0000934E0000}"/>
    <cellStyle name="Normal 2 3 2 6 3 4 4 2" xfId="26113" xr:uid="{00000000-0005-0000-0000-0000944E0000}"/>
    <cellStyle name="Normal 2 3 2 6 3 4 5" xfId="17967" xr:uid="{00000000-0005-0000-0000-0000954E0000}"/>
    <cellStyle name="Normal 2 3 2 6 3 5" xfId="3071" xr:uid="{00000000-0005-0000-0000-0000964E0000}"/>
    <cellStyle name="Normal 2 3 2 6 3 5 2" xfId="11217" xr:uid="{00000000-0005-0000-0000-0000974E0000}"/>
    <cellStyle name="Normal 2 3 2 6 3 5 2 2" xfId="27513" xr:uid="{00000000-0005-0000-0000-0000984E0000}"/>
    <cellStyle name="Normal 2 3 2 6 3 5 3" xfId="19367" xr:uid="{00000000-0005-0000-0000-0000994E0000}"/>
    <cellStyle name="Normal 2 3 2 6 3 6" xfId="5560" xr:uid="{00000000-0005-0000-0000-00009A4E0000}"/>
    <cellStyle name="Normal 2 3 2 6 3 6 2" xfId="13706" xr:uid="{00000000-0005-0000-0000-00009B4E0000}"/>
    <cellStyle name="Normal 2 3 2 6 3 6 2 2" xfId="30002" xr:uid="{00000000-0005-0000-0000-00009C4E0000}"/>
    <cellStyle name="Normal 2 3 2 6 3 6 3" xfId="21856" xr:uid="{00000000-0005-0000-0000-00009D4E0000}"/>
    <cellStyle name="Normal 2 3 2 6 3 7" xfId="8407" xr:uid="{00000000-0005-0000-0000-00009E4E0000}"/>
    <cellStyle name="Normal 2 3 2 6 3 7 2" xfId="24703" xr:uid="{00000000-0005-0000-0000-00009F4E0000}"/>
    <cellStyle name="Normal 2 3 2 6 3 8" xfId="16557" xr:uid="{00000000-0005-0000-0000-0000A04E0000}"/>
    <cellStyle name="Normal 2 3 2 6 4" xfId="350" xr:uid="{00000000-0005-0000-0000-0000A14E0000}"/>
    <cellStyle name="Normal 2 3 2 6 4 2" xfId="694" xr:uid="{00000000-0005-0000-0000-0000A24E0000}"/>
    <cellStyle name="Normal 2 3 2 6 4 2 2" xfId="1400" xr:uid="{00000000-0005-0000-0000-0000A34E0000}"/>
    <cellStyle name="Normal 2 3 2 6 4 2 2 2" xfId="2810" xr:uid="{00000000-0005-0000-0000-0000A44E0000}"/>
    <cellStyle name="Normal 2 3 2 6 4 2 2 2 2" xfId="5268" xr:uid="{00000000-0005-0000-0000-0000A54E0000}"/>
    <cellStyle name="Normal 2 3 2 6 4 2 2 2 2 2" xfId="13414" xr:uid="{00000000-0005-0000-0000-0000A64E0000}"/>
    <cellStyle name="Normal 2 3 2 6 4 2 2 2 2 2 2" xfId="29710" xr:uid="{00000000-0005-0000-0000-0000A74E0000}"/>
    <cellStyle name="Normal 2 3 2 6 4 2 2 2 2 3" xfId="21564" xr:uid="{00000000-0005-0000-0000-0000A84E0000}"/>
    <cellStyle name="Normal 2 3 2 6 4 2 2 2 3" xfId="8109" xr:uid="{00000000-0005-0000-0000-0000A94E0000}"/>
    <cellStyle name="Normal 2 3 2 6 4 2 2 2 3 2" xfId="16255" xr:uid="{00000000-0005-0000-0000-0000AA4E0000}"/>
    <cellStyle name="Normal 2 3 2 6 4 2 2 2 3 2 2" xfId="32551" xr:uid="{00000000-0005-0000-0000-0000AB4E0000}"/>
    <cellStyle name="Normal 2 3 2 6 4 2 2 2 3 3" xfId="24405" xr:uid="{00000000-0005-0000-0000-0000AC4E0000}"/>
    <cellStyle name="Normal 2 3 2 6 4 2 2 2 4" xfId="10956" xr:uid="{00000000-0005-0000-0000-0000AD4E0000}"/>
    <cellStyle name="Normal 2 3 2 6 4 2 2 2 4 2" xfId="27252" xr:uid="{00000000-0005-0000-0000-0000AE4E0000}"/>
    <cellStyle name="Normal 2 3 2 6 4 2 2 2 5" xfId="19106" xr:uid="{00000000-0005-0000-0000-0000AF4E0000}"/>
    <cellStyle name="Normal 2 3 2 6 4 2 2 3" xfId="4050" xr:uid="{00000000-0005-0000-0000-0000B04E0000}"/>
    <cellStyle name="Normal 2 3 2 6 4 2 2 3 2" xfId="12196" xr:uid="{00000000-0005-0000-0000-0000B14E0000}"/>
    <cellStyle name="Normal 2 3 2 6 4 2 2 3 2 2" xfId="28492" xr:uid="{00000000-0005-0000-0000-0000B24E0000}"/>
    <cellStyle name="Normal 2 3 2 6 4 2 2 3 3" xfId="20346" xr:uid="{00000000-0005-0000-0000-0000B34E0000}"/>
    <cellStyle name="Normal 2 3 2 6 4 2 2 4" xfId="6699" xr:uid="{00000000-0005-0000-0000-0000B44E0000}"/>
    <cellStyle name="Normal 2 3 2 6 4 2 2 4 2" xfId="14845" xr:uid="{00000000-0005-0000-0000-0000B54E0000}"/>
    <cellStyle name="Normal 2 3 2 6 4 2 2 4 2 2" xfId="31141" xr:uid="{00000000-0005-0000-0000-0000B64E0000}"/>
    <cellStyle name="Normal 2 3 2 6 4 2 2 4 3" xfId="22995" xr:uid="{00000000-0005-0000-0000-0000B74E0000}"/>
    <cellStyle name="Normal 2 3 2 6 4 2 2 5" xfId="9546" xr:uid="{00000000-0005-0000-0000-0000B84E0000}"/>
    <cellStyle name="Normal 2 3 2 6 4 2 2 5 2" xfId="25842" xr:uid="{00000000-0005-0000-0000-0000B94E0000}"/>
    <cellStyle name="Normal 2 3 2 6 4 2 2 6" xfId="17696" xr:uid="{00000000-0005-0000-0000-0000BA4E0000}"/>
    <cellStyle name="Normal 2 3 2 6 4 2 3" xfId="2105" xr:uid="{00000000-0005-0000-0000-0000BB4E0000}"/>
    <cellStyle name="Normal 2 3 2 6 4 2 3 2" xfId="4659" xr:uid="{00000000-0005-0000-0000-0000BC4E0000}"/>
    <cellStyle name="Normal 2 3 2 6 4 2 3 2 2" xfId="12805" xr:uid="{00000000-0005-0000-0000-0000BD4E0000}"/>
    <cellStyle name="Normal 2 3 2 6 4 2 3 2 2 2" xfId="29101" xr:uid="{00000000-0005-0000-0000-0000BE4E0000}"/>
    <cellStyle name="Normal 2 3 2 6 4 2 3 2 3" xfId="20955" xr:uid="{00000000-0005-0000-0000-0000BF4E0000}"/>
    <cellStyle name="Normal 2 3 2 6 4 2 3 3" xfId="7404" xr:uid="{00000000-0005-0000-0000-0000C04E0000}"/>
    <cellStyle name="Normal 2 3 2 6 4 2 3 3 2" xfId="15550" xr:uid="{00000000-0005-0000-0000-0000C14E0000}"/>
    <cellStyle name="Normal 2 3 2 6 4 2 3 3 2 2" xfId="31846" xr:uid="{00000000-0005-0000-0000-0000C24E0000}"/>
    <cellStyle name="Normal 2 3 2 6 4 2 3 3 3" xfId="23700" xr:uid="{00000000-0005-0000-0000-0000C34E0000}"/>
    <cellStyle name="Normal 2 3 2 6 4 2 3 4" xfId="10251" xr:uid="{00000000-0005-0000-0000-0000C44E0000}"/>
    <cellStyle name="Normal 2 3 2 6 4 2 3 4 2" xfId="26547" xr:uid="{00000000-0005-0000-0000-0000C54E0000}"/>
    <cellStyle name="Normal 2 3 2 6 4 2 3 5" xfId="18401" xr:uid="{00000000-0005-0000-0000-0000C64E0000}"/>
    <cellStyle name="Normal 2 3 2 6 4 2 4" xfId="3441" xr:uid="{00000000-0005-0000-0000-0000C74E0000}"/>
    <cellStyle name="Normal 2 3 2 6 4 2 4 2" xfId="11587" xr:uid="{00000000-0005-0000-0000-0000C84E0000}"/>
    <cellStyle name="Normal 2 3 2 6 4 2 4 2 2" xfId="27883" xr:uid="{00000000-0005-0000-0000-0000C94E0000}"/>
    <cellStyle name="Normal 2 3 2 6 4 2 4 3" xfId="19737" xr:uid="{00000000-0005-0000-0000-0000CA4E0000}"/>
    <cellStyle name="Normal 2 3 2 6 4 2 5" xfId="5994" xr:uid="{00000000-0005-0000-0000-0000CB4E0000}"/>
    <cellStyle name="Normal 2 3 2 6 4 2 5 2" xfId="14140" xr:uid="{00000000-0005-0000-0000-0000CC4E0000}"/>
    <cellStyle name="Normal 2 3 2 6 4 2 5 2 2" xfId="30436" xr:uid="{00000000-0005-0000-0000-0000CD4E0000}"/>
    <cellStyle name="Normal 2 3 2 6 4 2 5 3" xfId="22290" xr:uid="{00000000-0005-0000-0000-0000CE4E0000}"/>
    <cellStyle name="Normal 2 3 2 6 4 2 6" xfId="8841" xr:uid="{00000000-0005-0000-0000-0000CF4E0000}"/>
    <cellStyle name="Normal 2 3 2 6 4 2 6 2" xfId="25137" xr:uid="{00000000-0005-0000-0000-0000D04E0000}"/>
    <cellStyle name="Normal 2 3 2 6 4 2 7" xfId="16991" xr:uid="{00000000-0005-0000-0000-0000D14E0000}"/>
    <cellStyle name="Normal 2 3 2 6 4 3" xfId="1056" xr:uid="{00000000-0005-0000-0000-0000D24E0000}"/>
    <cellStyle name="Normal 2 3 2 6 4 3 2" xfId="2466" xr:uid="{00000000-0005-0000-0000-0000D34E0000}"/>
    <cellStyle name="Normal 2 3 2 6 4 3 2 2" xfId="4972" xr:uid="{00000000-0005-0000-0000-0000D44E0000}"/>
    <cellStyle name="Normal 2 3 2 6 4 3 2 2 2" xfId="13118" xr:uid="{00000000-0005-0000-0000-0000D54E0000}"/>
    <cellStyle name="Normal 2 3 2 6 4 3 2 2 2 2" xfId="29414" xr:uid="{00000000-0005-0000-0000-0000D64E0000}"/>
    <cellStyle name="Normal 2 3 2 6 4 3 2 2 3" xfId="21268" xr:uid="{00000000-0005-0000-0000-0000D74E0000}"/>
    <cellStyle name="Normal 2 3 2 6 4 3 2 3" xfId="7765" xr:uid="{00000000-0005-0000-0000-0000D84E0000}"/>
    <cellStyle name="Normal 2 3 2 6 4 3 2 3 2" xfId="15911" xr:uid="{00000000-0005-0000-0000-0000D94E0000}"/>
    <cellStyle name="Normal 2 3 2 6 4 3 2 3 2 2" xfId="32207" xr:uid="{00000000-0005-0000-0000-0000DA4E0000}"/>
    <cellStyle name="Normal 2 3 2 6 4 3 2 3 3" xfId="24061" xr:uid="{00000000-0005-0000-0000-0000DB4E0000}"/>
    <cellStyle name="Normal 2 3 2 6 4 3 2 4" xfId="10612" xr:uid="{00000000-0005-0000-0000-0000DC4E0000}"/>
    <cellStyle name="Normal 2 3 2 6 4 3 2 4 2" xfId="26908" xr:uid="{00000000-0005-0000-0000-0000DD4E0000}"/>
    <cellStyle name="Normal 2 3 2 6 4 3 2 5" xfId="18762" xr:uid="{00000000-0005-0000-0000-0000DE4E0000}"/>
    <cellStyle name="Normal 2 3 2 6 4 3 3" xfId="3754" xr:uid="{00000000-0005-0000-0000-0000DF4E0000}"/>
    <cellStyle name="Normal 2 3 2 6 4 3 3 2" xfId="11900" xr:uid="{00000000-0005-0000-0000-0000E04E0000}"/>
    <cellStyle name="Normal 2 3 2 6 4 3 3 2 2" xfId="28196" xr:uid="{00000000-0005-0000-0000-0000E14E0000}"/>
    <cellStyle name="Normal 2 3 2 6 4 3 3 3" xfId="20050" xr:uid="{00000000-0005-0000-0000-0000E24E0000}"/>
    <cellStyle name="Normal 2 3 2 6 4 3 4" xfId="6355" xr:uid="{00000000-0005-0000-0000-0000E34E0000}"/>
    <cellStyle name="Normal 2 3 2 6 4 3 4 2" xfId="14501" xr:uid="{00000000-0005-0000-0000-0000E44E0000}"/>
    <cellStyle name="Normal 2 3 2 6 4 3 4 2 2" xfId="30797" xr:uid="{00000000-0005-0000-0000-0000E54E0000}"/>
    <cellStyle name="Normal 2 3 2 6 4 3 4 3" xfId="22651" xr:uid="{00000000-0005-0000-0000-0000E64E0000}"/>
    <cellStyle name="Normal 2 3 2 6 4 3 5" xfId="9202" xr:uid="{00000000-0005-0000-0000-0000E74E0000}"/>
    <cellStyle name="Normal 2 3 2 6 4 3 5 2" xfId="25498" xr:uid="{00000000-0005-0000-0000-0000E84E0000}"/>
    <cellStyle name="Normal 2 3 2 6 4 3 6" xfId="17352" xr:uid="{00000000-0005-0000-0000-0000E94E0000}"/>
    <cellStyle name="Normal 2 3 2 6 4 4" xfId="1761" xr:uid="{00000000-0005-0000-0000-0000EA4E0000}"/>
    <cellStyle name="Normal 2 3 2 6 4 4 2" xfId="4363" xr:uid="{00000000-0005-0000-0000-0000EB4E0000}"/>
    <cellStyle name="Normal 2 3 2 6 4 4 2 2" xfId="12509" xr:uid="{00000000-0005-0000-0000-0000EC4E0000}"/>
    <cellStyle name="Normal 2 3 2 6 4 4 2 2 2" xfId="28805" xr:uid="{00000000-0005-0000-0000-0000ED4E0000}"/>
    <cellStyle name="Normal 2 3 2 6 4 4 2 3" xfId="20659" xr:uid="{00000000-0005-0000-0000-0000EE4E0000}"/>
    <cellStyle name="Normal 2 3 2 6 4 4 3" xfId="7060" xr:uid="{00000000-0005-0000-0000-0000EF4E0000}"/>
    <cellStyle name="Normal 2 3 2 6 4 4 3 2" xfId="15206" xr:uid="{00000000-0005-0000-0000-0000F04E0000}"/>
    <cellStyle name="Normal 2 3 2 6 4 4 3 2 2" xfId="31502" xr:uid="{00000000-0005-0000-0000-0000F14E0000}"/>
    <cellStyle name="Normal 2 3 2 6 4 4 3 3" xfId="23356" xr:uid="{00000000-0005-0000-0000-0000F24E0000}"/>
    <cellStyle name="Normal 2 3 2 6 4 4 4" xfId="9907" xr:uid="{00000000-0005-0000-0000-0000F34E0000}"/>
    <cellStyle name="Normal 2 3 2 6 4 4 4 2" xfId="26203" xr:uid="{00000000-0005-0000-0000-0000F44E0000}"/>
    <cellStyle name="Normal 2 3 2 6 4 4 5" xfId="18057" xr:uid="{00000000-0005-0000-0000-0000F54E0000}"/>
    <cellStyle name="Normal 2 3 2 6 4 5" xfId="3145" xr:uid="{00000000-0005-0000-0000-0000F64E0000}"/>
    <cellStyle name="Normal 2 3 2 6 4 5 2" xfId="11291" xr:uid="{00000000-0005-0000-0000-0000F74E0000}"/>
    <cellStyle name="Normal 2 3 2 6 4 5 2 2" xfId="27587" xr:uid="{00000000-0005-0000-0000-0000F84E0000}"/>
    <cellStyle name="Normal 2 3 2 6 4 5 3" xfId="19441" xr:uid="{00000000-0005-0000-0000-0000F94E0000}"/>
    <cellStyle name="Normal 2 3 2 6 4 6" xfId="5650" xr:uid="{00000000-0005-0000-0000-0000FA4E0000}"/>
    <cellStyle name="Normal 2 3 2 6 4 6 2" xfId="13796" xr:uid="{00000000-0005-0000-0000-0000FB4E0000}"/>
    <cellStyle name="Normal 2 3 2 6 4 6 2 2" xfId="30092" xr:uid="{00000000-0005-0000-0000-0000FC4E0000}"/>
    <cellStyle name="Normal 2 3 2 6 4 6 3" xfId="21946" xr:uid="{00000000-0005-0000-0000-0000FD4E0000}"/>
    <cellStyle name="Normal 2 3 2 6 4 7" xfId="8497" xr:uid="{00000000-0005-0000-0000-0000FE4E0000}"/>
    <cellStyle name="Normal 2 3 2 6 4 7 2" xfId="24793" xr:uid="{00000000-0005-0000-0000-0000FF4E0000}"/>
    <cellStyle name="Normal 2 3 2 6 4 8" xfId="16647" xr:uid="{00000000-0005-0000-0000-0000004F0000}"/>
    <cellStyle name="Normal 2 3 2 6 5" xfId="440" xr:uid="{00000000-0005-0000-0000-0000014F0000}"/>
    <cellStyle name="Normal 2 3 2 6 5 2" xfId="1146" xr:uid="{00000000-0005-0000-0000-0000024F0000}"/>
    <cellStyle name="Normal 2 3 2 6 5 2 2" xfId="2556" xr:uid="{00000000-0005-0000-0000-0000034F0000}"/>
    <cellStyle name="Normal 2 3 2 6 5 2 2 2" xfId="5046" xr:uid="{00000000-0005-0000-0000-0000044F0000}"/>
    <cellStyle name="Normal 2 3 2 6 5 2 2 2 2" xfId="13192" xr:uid="{00000000-0005-0000-0000-0000054F0000}"/>
    <cellStyle name="Normal 2 3 2 6 5 2 2 2 2 2" xfId="29488" xr:uid="{00000000-0005-0000-0000-0000064F0000}"/>
    <cellStyle name="Normal 2 3 2 6 5 2 2 2 3" xfId="21342" xr:uid="{00000000-0005-0000-0000-0000074F0000}"/>
    <cellStyle name="Normal 2 3 2 6 5 2 2 3" xfId="7855" xr:uid="{00000000-0005-0000-0000-0000084F0000}"/>
    <cellStyle name="Normal 2 3 2 6 5 2 2 3 2" xfId="16001" xr:uid="{00000000-0005-0000-0000-0000094F0000}"/>
    <cellStyle name="Normal 2 3 2 6 5 2 2 3 2 2" xfId="32297" xr:uid="{00000000-0005-0000-0000-00000A4F0000}"/>
    <cellStyle name="Normal 2 3 2 6 5 2 2 3 3" xfId="24151" xr:uid="{00000000-0005-0000-0000-00000B4F0000}"/>
    <cellStyle name="Normal 2 3 2 6 5 2 2 4" xfId="10702" xr:uid="{00000000-0005-0000-0000-00000C4F0000}"/>
    <cellStyle name="Normal 2 3 2 6 5 2 2 4 2" xfId="26998" xr:uid="{00000000-0005-0000-0000-00000D4F0000}"/>
    <cellStyle name="Normal 2 3 2 6 5 2 2 5" xfId="18852" xr:uid="{00000000-0005-0000-0000-00000E4F0000}"/>
    <cellStyle name="Normal 2 3 2 6 5 2 3" xfId="3828" xr:uid="{00000000-0005-0000-0000-00000F4F0000}"/>
    <cellStyle name="Normal 2 3 2 6 5 2 3 2" xfId="11974" xr:uid="{00000000-0005-0000-0000-0000104F0000}"/>
    <cellStyle name="Normal 2 3 2 6 5 2 3 2 2" xfId="28270" xr:uid="{00000000-0005-0000-0000-0000114F0000}"/>
    <cellStyle name="Normal 2 3 2 6 5 2 3 3" xfId="20124" xr:uid="{00000000-0005-0000-0000-0000124F0000}"/>
    <cellStyle name="Normal 2 3 2 6 5 2 4" xfId="6445" xr:uid="{00000000-0005-0000-0000-0000134F0000}"/>
    <cellStyle name="Normal 2 3 2 6 5 2 4 2" xfId="14591" xr:uid="{00000000-0005-0000-0000-0000144F0000}"/>
    <cellStyle name="Normal 2 3 2 6 5 2 4 2 2" xfId="30887" xr:uid="{00000000-0005-0000-0000-0000154F0000}"/>
    <cellStyle name="Normal 2 3 2 6 5 2 4 3" xfId="22741" xr:uid="{00000000-0005-0000-0000-0000164F0000}"/>
    <cellStyle name="Normal 2 3 2 6 5 2 5" xfId="9292" xr:uid="{00000000-0005-0000-0000-0000174F0000}"/>
    <cellStyle name="Normal 2 3 2 6 5 2 5 2" xfId="25588" xr:uid="{00000000-0005-0000-0000-0000184F0000}"/>
    <cellStyle name="Normal 2 3 2 6 5 2 6" xfId="17442" xr:uid="{00000000-0005-0000-0000-0000194F0000}"/>
    <cellStyle name="Normal 2 3 2 6 5 3" xfId="1851" xr:uid="{00000000-0005-0000-0000-00001A4F0000}"/>
    <cellStyle name="Normal 2 3 2 6 5 3 2" xfId="4437" xr:uid="{00000000-0005-0000-0000-00001B4F0000}"/>
    <cellStyle name="Normal 2 3 2 6 5 3 2 2" xfId="12583" xr:uid="{00000000-0005-0000-0000-00001C4F0000}"/>
    <cellStyle name="Normal 2 3 2 6 5 3 2 2 2" xfId="28879" xr:uid="{00000000-0005-0000-0000-00001D4F0000}"/>
    <cellStyle name="Normal 2 3 2 6 5 3 2 3" xfId="20733" xr:uid="{00000000-0005-0000-0000-00001E4F0000}"/>
    <cellStyle name="Normal 2 3 2 6 5 3 3" xfId="7150" xr:uid="{00000000-0005-0000-0000-00001F4F0000}"/>
    <cellStyle name="Normal 2 3 2 6 5 3 3 2" xfId="15296" xr:uid="{00000000-0005-0000-0000-0000204F0000}"/>
    <cellStyle name="Normal 2 3 2 6 5 3 3 2 2" xfId="31592" xr:uid="{00000000-0005-0000-0000-0000214F0000}"/>
    <cellStyle name="Normal 2 3 2 6 5 3 3 3" xfId="23446" xr:uid="{00000000-0005-0000-0000-0000224F0000}"/>
    <cellStyle name="Normal 2 3 2 6 5 3 4" xfId="9997" xr:uid="{00000000-0005-0000-0000-0000234F0000}"/>
    <cellStyle name="Normal 2 3 2 6 5 3 4 2" xfId="26293" xr:uid="{00000000-0005-0000-0000-0000244F0000}"/>
    <cellStyle name="Normal 2 3 2 6 5 3 5" xfId="18147" xr:uid="{00000000-0005-0000-0000-0000254F0000}"/>
    <cellStyle name="Normal 2 3 2 6 5 4" xfId="3219" xr:uid="{00000000-0005-0000-0000-0000264F0000}"/>
    <cellStyle name="Normal 2 3 2 6 5 4 2" xfId="11365" xr:uid="{00000000-0005-0000-0000-0000274F0000}"/>
    <cellStyle name="Normal 2 3 2 6 5 4 2 2" xfId="27661" xr:uid="{00000000-0005-0000-0000-0000284F0000}"/>
    <cellStyle name="Normal 2 3 2 6 5 4 3" xfId="19515" xr:uid="{00000000-0005-0000-0000-0000294F0000}"/>
    <cellStyle name="Normal 2 3 2 6 5 5" xfId="5740" xr:uid="{00000000-0005-0000-0000-00002A4F0000}"/>
    <cellStyle name="Normal 2 3 2 6 5 5 2" xfId="13886" xr:uid="{00000000-0005-0000-0000-00002B4F0000}"/>
    <cellStyle name="Normal 2 3 2 6 5 5 2 2" xfId="30182" xr:uid="{00000000-0005-0000-0000-00002C4F0000}"/>
    <cellStyle name="Normal 2 3 2 6 5 5 3" xfId="22036" xr:uid="{00000000-0005-0000-0000-00002D4F0000}"/>
    <cellStyle name="Normal 2 3 2 6 5 6" xfId="8587" xr:uid="{00000000-0005-0000-0000-00002E4F0000}"/>
    <cellStyle name="Normal 2 3 2 6 5 6 2" xfId="24883" xr:uid="{00000000-0005-0000-0000-00002F4F0000}"/>
    <cellStyle name="Normal 2 3 2 6 5 7" xfId="16737" xr:uid="{00000000-0005-0000-0000-0000304F0000}"/>
    <cellStyle name="Normal 2 3 2 6 6" xfId="709" xr:uid="{00000000-0005-0000-0000-0000314F0000}"/>
    <cellStyle name="Normal 2 3 2 6 6 2" xfId="1414" xr:uid="{00000000-0005-0000-0000-0000324F0000}"/>
    <cellStyle name="Normal 2 3 2 6 6 2 2" xfId="2824" xr:uid="{00000000-0005-0000-0000-0000334F0000}"/>
    <cellStyle name="Normal 2 3 2 6 6 2 2 2" xfId="5282" xr:uid="{00000000-0005-0000-0000-0000344F0000}"/>
    <cellStyle name="Normal 2 3 2 6 6 2 2 2 2" xfId="13428" xr:uid="{00000000-0005-0000-0000-0000354F0000}"/>
    <cellStyle name="Normal 2 3 2 6 6 2 2 2 2 2" xfId="29724" xr:uid="{00000000-0005-0000-0000-0000364F0000}"/>
    <cellStyle name="Normal 2 3 2 6 6 2 2 2 3" xfId="21578" xr:uid="{00000000-0005-0000-0000-0000374F0000}"/>
    <cellStyle name="Normal 2 3 2 6 6 2 2 3" xfId="8123" xr:uid="{00000000-0005-0000-0000-0000384F0000}"/>
    <cellStyle name="Normal 2 3 2 6 6 2 2 3 2" xfId="16269" xr:uid="{00000000-0005-0000-0000-0000394F0000}"/>
    <cellStyle name="Normal 2 3 2 6 6 2 2 3 2 2" xfId="32565" xr:uid="{00000000-0005-0000-0000-00003A4F0000}"/>
    <cellStyle name="Normal 2 3 2 6 6 2 2 3 3" xfId="24419" xr:uid="{00000000-0005-0000-0000-00003B4F0000}"/>
    <cellStyle name="Normal 2 3 2 6 6 2 2 4" xfId="10970" xr:uid="{00000000-0005-0000-0000-00003C4F0000}"/>
    <cellStyle name="Normal 2 3 2 6 6 2 2 4 2" xfId="27266" xr:uid="{00000000-0005-0000-0000-00003D4F0000}"/>
    <cellStyle name="Normal 2 3 2 6 6 2 2 5" xfId="19120" xr:uid="{00000000-0005-0000-0000-00003E4F0000}"/>
    <cellStyle name="Normal 2 3 2 6 6 2 3" xfId="4064" xr:uid="{00000000-0005-0000-0000-00003F4F0000}"/>
    <cellStyle name="Normal 2 3 2 6 6 2 3 2" xfId="12210" xr:uid="{00000000-0005-0000-0000-0000404F0000}"/>
    <cellStyle name="Normal 2 3 2 6 6 2 3 2 2" xfId="28506" xr:uid="{00000000-0005-0000-0000-0000414F0000}"/>
    <cellStyle name="Normal 2 3 2 6 6 2 3 3" xfId="20360" xr:uid="{00000000-0005-0000-0000-0000424F0000}"/>
    <cellStyle name="Normal 2 3 2 6 6 2 4" xfId="6713" xr:uid="{00000000-0005-0000-0000-0000434F0000}"/>
    <cellStyle name="Normal 2 3 2 6 6 2 4 2" xfId="14859" xr:uid="{00000000-0005-0000-0000-0000444F0000}"/>
    <cellStyle name="Normal 2 3 2 6 6 2 4 2 2" xfId="31155" xr:uid="{00000000-0005-0000-0000-0000454F0000}"/>
    <cellStyle name="Normal 2 3 2 6 6 2 4 3" xfId="23009" xr:uid="{00000000-0005-0000-0000-0000464F0000}"/>
    <cellStyle name="Normal 2 3 2 6 6 2 5" xfId="9560" xr:uid="{00000000-0005-0000-0000-0000474F0000}"/>
    <cellStyle name="Normal 2 3 2 6 6 2 5 2" xfId="25856" xr:uid="{00000000-0005-0000-0000-0000484F0000}"/>
    <cellStyle name="Normal 2 3 2 6 6 2 6" xfId="17710" xr:uid="{00000000-0005-0000-0000-0000494F0000}"/>
    <cellStyle name="Normal 2 3 2 6 6 3" xfId="2119" xr:uid="{00000000-0005-0000-0000-00004A4F0000}"/>
    <cellStyle name="Normal 2 3 2 6 6 3 2" xfId="4673" xr:uid="{00000000-0005-0000-0000-00004B4F0000}"/>
    <cellStyle name="Normal 2 3 2 6 6 3 2 2" xfId="12819" xr:uid="{00000000-0005-0000-0000-00004C4F0000}"/>
    <cellStyle name="Normal 2 3 2 6 6 3 2 2 2" xfId="29115" xr:uid="{00000000-0005-0000-0000-00004D4F0000}"/>
    <cellStyle name="Normal 2 3 2 6 6 3 2 3" xfId="20969" xr:uid="{00000000-0005-0000-0000-00004E4F0000}"/>
    <cellStyle name="Normal 2 3 2 6 6 3 3" xfId="7418" xr:uid="{00000000-0005-0000-0000-00004F4F0000}"/>
    <cellStyle name="Normal 2 3 2 6 6 3 3 2" xfId="15564" xr:uid="{00000000-0005-0000-0000-0000504F0000}"/>
    <cellStyle name="Normal 2 3 2 6 6 3 3 2 2" xfId="31860" xr:uid="{00000000-0005-0000-0000-0000514F0000}"/>
    <cellStyle name="Normal 2 3 2 6 6 3 3 3" xfId="23714" xr:uid="{00000000-0005-0000-0000-0000524F0000}"/>
    <cellStyle name="Normal 2 3 2 6 6 3 4" xfId="10265" xr:uid="{00000000-0005-0000-0000-0000534F0000}"/>
    <cellStyle name="Normal 2 3 2 6 6 3 4 2" xfId="26561" xr:uid="{00000000-0005-0000-0000-0000544F0000}"/>
    <cellStyle name="Normal 2 3 2 6 6 3 5" xfId="18415" xr:uid="{00000000-0005-0000-0000-0000554F0000}"/>
    <cellStyle name="Normal 2 3 2 6 6 4" xfId="2842" xr:uid="{00000000-0005-0000-0000-0000564F0000}"/>
    <cellStyle name="Normal 2 3 2 6 6 4 2" xfId="5299" xr:uid="{00000000-0005-0000-0000-0000574F0000}"/>
    <cellStyle name="Normal 2 3 2 6 6 4 2 2" xfId="13445" xr:uid="{00000000-0005-0000-0000-0000584F0000}"/>
    <cellStyle name="Normal 2 3 2 6 6 4 2 2 2" xfId="29741" xr:uid="{00000000-0005-0000-0000-0000594F0000}"/>
    <cellStyle name="Normal 2 3 2 6 6 4 2 3" xfId="21595" xr:uid="{00000000-0005-0000-0000-00005A4F0000}"/>
    <cellStyle name="Normal 2 3 2 6 6 4 3" xfId="8141" xr:uid="{00000000-0005-0000-0000-00005B4F0000}"/>
    <cellStyle name="Normal 2 3 2 6 6 4 3 2" xfId="16287" xr:uid="{00000000-0005-0000-0000-00005C4F0000}"/>
    <cellStyle name="Normal 2 3 2 6 6 4 3 2 2" xfId="32583" xr:uid="{00000000-0005-0000-0000-00005D4F0000}"/>
    <cellStyle name="Normal 2 3 2 6 6 4 3 3" xfId="24437" xr:uid="{00000000-0005-0000-0000-00005E4F0000}"/>
    <cellStyle name="Normal 2 3 2 6 6 4 4" xfId="10988" xr:uid="{00000000-0005-0000-0000-00005F4F0000}"/>
    <cellStyle name="Normal 2 3 2 6 6 4 4 2" xfId="27284" xr:uid="{00000000-0005-0000-0000-0000604F0000}"/>
    <cellStyle name="Normal 2 3 2 6 6 4 5" xfId="19138" xr:uid="{00000000-0005-0000-0000-0000614F0000}"/>
    <cellStyle name="Normal 2 3 2 6 6 5" xfId="3455" xr:uid="{00000000-0005-0000-0000-0000624F0000}"/>
    <cellStyle name="Normal 2 3 2 6 6 5 2" xfId="11601" xr:uid="{00000000-0005-0000-0000-0000634F0000}"/>
    <cellStyle name="Normal 2 3 2 6 6 5 2 2" xfId="27897" xr:uid="{00000000-0005-0000-0000-0000644F0000}"/>
    <cellStyle name="Normal 2 3 2 6 6 5 3" xfId="19751" xr:uid="{00000000-0005-0000-0000-0000654F0000}"/>
    <cellStyle name="Normal 2 3 2 6 6 6" xfId="6008" xr:uid="{00000000-0005-0000-0000-0000664F0000}"/>
    <cellStyle name="Normal 2 3 2 6 6 6 2" xfId="14154" xr:uid="{00000000-0005-0000-0000-0000674F0000}"/>
    <cellStyle name="Normal 2 3 2 6 6 6 2 2" xfId="30450" xr:uid="{00000000-0005-0000-0000-0000684F0000}"/>
    <cellStyle name="Normal 2 3 2 6 6 6 3" xfId="22304" xr:uid="{00000000-0005-0000-0000-0000694F0000}"/>
    <cellStyle name="Normal 2 3 2 6 6 7" xfId="8855" xr:uid="{00000000-0005-0000-0000-00006A4F0000}"/>
    <cellStyle name="Normal 2 3 2 6 6 7 2" xfId="25151" xr:uid="{00000000-0005-0000-0000-00006B4F0000}"/>
    <cellStyle name="Normal 2 3 2 6 6 8" xfId="17005" xr:uid="{00000000-0005-0000-0000-00006C4F0000}"/>
    <cellStyle name="Normal 2 3 2 6 7" xfId="802" xr:uid="{00000000-0005-0000-0000-00006D4F0000}"/>
    <cellStyle name="Normal 2 3 2 6 7 2" xfId="2212" xr:uid="{00000000-0005-0000-0000-00006E4F0000}"/>
    <cellStyle name="Normal 2 3 2 6 7 2 2" xfId="4750" xr:uid="{00000000-0005-0000-0000-00006F4F0000}"/>
    <cellStyle name="Normal 2 3 2 6 7 2 2 2" xfId="12896" xr:uid="{00000000-0005-0000-0000-0000704F0000}"/>
    <cellStyle name="Normal 2 3 2 6 7 2 2 2 2" xfId="29192" xr:uid="{00000000-0005-0000-0000-0000714F0000}"/>
    <cellStyle name="Normal 2 3 2 6 7 2 2 3" xfId="21046" xr:uid="{00000000-0005-0000-0000-0000724F0000}"/>
    <cellStyle name="Normal 2 3 2 6 7 2 3" xfId="7511" xr:uid="{00000000-0005-0000-0000-0000734F0000}"/>
    <cellStyle name="Normal 2 3 2 6 7 2 3 2" xfId="15657" xr:uid="{00000000-0005-0000-0000-0000744F0000}"/>
    <cellStyle name="Normal 2 3 2 6 7 2 3 2 2" xfId="31953" xr:uid="{00000000-0005-0000-0000-0000754F0000}"/>
    <cellStyle name="Normal 2 3 2 6 7 2 3 3" xfId="23807" xr:uid="{00000000-0005-0000-0000-0000764F0000}"/>
    <cellStyle name="Normal 2 3 2 6 7 2 4" xfId="10358" xr:uid="{00000000-0005-0000-0000-0000774F0000}"/>
    <cellStyle name="Normal 2 3 2 6 7 2 4 2" xfId="26654" xr:uid="{00000000-0005-0000-0000-0000784F0000}"/>
    <cellStyle name="Normal 2 3 2 6 7 2 5" xfId="18508" xr:uid="{00000000-0005-0000-0000-0000794F0000}"/>
    <cellStyle name="Normal 2 3 2 6 7 3" xfId="3532" xr:uid="{00000000-0005-0000-0000-00007A4F0000}"/>
    <cellStyle name="Normal 2 3 2 6 7 3 2" xfId="11678" xr:uid="{00000000-0005-0000-0000-00007B4F0000}"/>
    <cellStyle name="Normal 2 3 2 6 7 3 2 2" xfId="27974" xr:uid="{00000000-0005-0000-0000-00007C4F0000}"/>
    <cellStyle name="Normal 2 3 2 6 7 3 3" xfId="19828" xr:uid="{00000000-0005-0000-0000-00007D4F0000}"/>
    <cellStyle name="Normal 2 3 2 6 7 4" xfId="6101" xr:uid="{00000000-0005-0000-0000-00007E4F0000}"/>
    <cellStyle name="Normal 2 3 2 6 7 4 2" xfId="14247" xr:uid="{00000000-0005-0000-0000-00007F4F0000}"/>
    <cellStyle name="Normal 2 3 2 6 7 4 2 2" xfId="30543" xr:uid="{00000000-0005-0000-0000-0000804F0000}"/>
    <cellStyle name="Normal 2 3 2 6 7 4 3" xfId="22397" xr:uid="{00000000-0005-0000-0000-0000814F0000}"/>
    <cellStyle name="Normal 2 3 2 6 7 5" xfId="8948" xr:uid="{00000000-0005-0000-0000-0000824F0000}"/>
    <cellStyle name="Normal 2 3 2 6 7 5 2" xfId="25244" xr:uid="{00000000-0005-0000-0000-0000834F0000}"/>
    <cellStyle name="Normal 2 3 2 6 7 6" xfId="17098" xr:uid="{00000000-0005-0000-0000-0000844F0000}"/>
    <cellStyle name="Normal 2 3 2 6 8" xfId="1507" xr:uid="{00000000-0005-0000-0000-0000854F0000}"/>
    <cellStyle name="Normal 2 3 2 6 8 2" xfId="4141" xr:uid="{00000000-0005-0000-0000-0000864F0000}"/>
    <cellStyle name="Normal 2 3 2 6 8 2 2" xfId="12287" xr:uid="{00000000-0005-0000-0000-0000874F0000}"/>
    <cellStyle name="Normal 2 3 2 6 8 2 2 2" xfId="28583" xr:uid="{00000000-0005-0000-0000-0000884F0000}"/>
    <cellStyle name="Normal 2 3 2 6 8 2 3" xfId="20437" xr:uid="{00000000-0005-0000-0000-0000894F0000}"/>
    <cellStyle name="Normal 2 3 2 6 8 3" xfId="6806" xr:uid="{00000000-0005-0000-0000-00008A4F0000}"/>
    <cellStyle name="Normal 2 3 2 6 8 3 2" xfId="14952" xr:uid="{00000000-0005-0000-0000-00008B4F0000}"/>
    <cellStyle name="Normal 2 3 2 6 8 3 2 2" xfId="31248" xr:uid="{00000000-0005-0000-0000-00008C4F0000}"/>
    <cellStyle name="Normal 2 3 2 6 8 3 3" xfId="23102" xr:uid="{00000000-0005-0000-0000-00008D4F0000}"/>
    <cellStyle name="Normal 2 3 2 6 8 4" xfId="9653" xr:uid="{00000000-0005-0000-0000-00008E4F0000}"/>
    <cellStyle name="Normal 2 3 2 6 8 4 2" xfId="25949" xr:uid="{00000000-0005-0000-0000-00008F4F0000}"/>
    <cellStyle name="Normal 2 3 2 6 8 5" xfId="17803" xr:uid="{00000000-0005-0000-0000-0000904F0000}"/>
    <cellStyle name="Normal 2 3 2 6 9" xfId="2923" xr:uid="{00000000-0005-0000-0000-0000914F0000}"/>
    <cellStyle name="Normal 2 3 2 6 9 2" xfId="11069" xr:uid="{00000000-0005-0000-0000-0000924F0000}"/>
    <cellStyle name="Normal 2 3 2 6 9 2 2" xfId="27365" xr:uid="{00000000-0005-0000-0000-0000934F0000}"/>
    <cellStyle name="Normal 2 3 2 6 9 3" xfId="19219" xr:uid="{00000000-0005-0000-0000-0000944F0000}"/>
    <cellStyle name="Normal 2 3 2 7" xfId="103" xr:uid="{00000000-0005-0000-0000-0000954F0000}"/>
    <cellStyle name="Normal 2 3 2 7 2" xfId="447" xr:uid="{00000000-0005-0000-0000-0000964F0000}"/>
    <cellStyle name="Normal 2 3 2 7 2 2" xfId="1153" xr:uid="{00000000-0005-0000-0000-0000974F0000}"/>
    <cellStyle name="Normal 2 3 2 7 2 2 2" xfId="2563" xr:uid="{00000000-0005-0000-0000-0000984F0000}"/>
    <cellStyle name="Normal 2 3 2 7 2 2 2 2" xfId="5052" xr:uid="{00000000-0005-0000-0000-0000994F0000}"/>
    <cellStyle name="Normal 2 3 2 7 2 2 2 2 2" xfId="13198" xr:uid="{00000000-0005-0000-0000-00009A4F0000}"/>
    <cellStyle name="Normal 2 3 2 7 2 2 2 2 2 2" xfId="29494" xr:uid="{00000000-0005-0000-0000-00009B4F0000}"/>
    <cellStyle name="Normal 2 3 2 7 2 2 2 2 3" xfId="21348" xr:uid="{00000000-0005-0000-0000-00009C4F0000}"/>
    <cellStyle name="Normal 2 3 2 7 2 2 2 3" xfId="7862" xr:uid="{00000000-0005-0000-0000-00009D4F0000}"/>
    <cellStyle name="Normal 2 3 2 7 2 2 2 3 2" xfId="16008" xr:uid="{00000000-0005-0000-0000-00009E4F0000}"/>
    <cellStyle name="Normal 2 3 2 7 2 2 2 3 2 2" xfId="32304" xr:uid="{00000000-0005-0000-0000-00009F4F0000}"/>
    <cellStyle name="Normal 2 3 2 7 2 2 2 3 3" xfId="24158" xr:uid="{00000000-0005-0000-0000-0000A04F0000}"/>
    <cellStyle name="Normal 2 3 2 7 2 2 2 4" xfId="10709" xr:uid="{00000000-0005-0000-0000-0000A14F0000}"/>
    <cellStyle name="Normal 2 3 2 7 2 2 2 4 2" xfId="27005" xr:uid="{00000000-0005-0000-0000-0000A24F0000}"/>
    <cellStyle name="Normal 2 3 2 7 2 2 2 5" xfId="18859" xr:uid="{00000000-0005-0000-0000-0000A34F0000}"/>
    <cellStyle name="Normal 2 3 2 7 2 2 3" xfId="3834" xr:uid="{00000000-0005-0000-0000-0000A44F0000}"/>
    <cellStyle name="Normal 2 3 2 7 2 2 3 2" xfId="11980" xr:uid="{00000000-0005-0000-0000-0000A54F0000}"/>
    <cellStyle name="Normal 2 3 2 7 2 2 3 2 2" xfId="28276" xr:uid="{00000000-0005-0000-0000-0000A64F0000}"/>
    <cellStyle name="Normal 2 3 2 7 2 2 3 3" xfId="20130" xr:uid="{00000000-0005-0000-0000-0000A74F0000}"/>
    <cellStyle name="Normal 2 3 2 7 2 2 4" xfId="6452" xr:uid="{00000000-0005-0000-0000-0000A84F0000}"/>
    <cellStyle name="Normal 2 3 2 7 2 2 4 2" xfId="14598" xr:uid="{00000000-0005-0000-0000-0000A94F0000}"/>
    <cellStyle name="Normal 2 3 2 7 2 2 4 2 2" xfId="30894" xr:uid="{00000000-0005-0000-0000-0000AA4F0000}"/>
    <cellStyle name="Normal 2 3 2 7 2 2 4 3" xfId="22748" xr:uid="{00000000-0005-0000-0000-0000AB4F0000}"/>
    <cellStyle name="Normal 2 3 2 7 2 2 5" xfId="9299" xr:uid="{00000000-0005-0000-0000-0000AC4F0000}"/>
    <cellStyle name="Normal 2 3 2 7 2 2 5 2" xfId="25595" xr:uid="{00000000-0005-0000-0000-0000AD4F0000}"/>
    <cellStyle name="Normal 2 3 2 7 2 2 6" xfId="17449" xr:uid="{00000000-0005-0000-0000-0000AE4F0000}"/>
    <cellStyle name="Normal 2 3 2 7 2 3" xfId="1858" xr:uid="{00000000-0005-0000-0000-0000AF4F0000}"/>
    <cellStyle name="Normal 2 3 2 7 2 3 2" xfId="4443" xr:uid="{00000000-0005-0000-0000-0000B04F0000}"/>
    <cellStyle name="Normal 2 3 2 7 2 3 2 2" xfId="12589" xr:uid="{00000000-0005-0000-0000-0000B14F0000}"/>
    <cellStyle name="Normal 2 3 2 7 2 3 2 2 2" xfId="28885" xr:uid="{00000000-0005-0000-0000-0000B24F0000}"/>
    <cellStyle name="Normal 2 3 2 7 2 3 2 3" xfId="20739" xr:uid="{00000000-0005-0000-0000-0000B34F0000}"/>
    <cellStyle name="Normal 2 3 2 7 2 3 3" xfId="7157" xr:uid="{00000000-0005-0000-0000-0000B44F0000}"/>
    <cellStyle name="Normal 2 3 2 7 2 3 3 2" xfId="15303" xr:uid="{00000000-0005-0000-0000-0000B54F0000}"/>
    <cellStyle name="Normal 2 3 2 7 2 3 3 2 2" xfId="31599" xr:uid="{00000000-0005-0000-0000-0000B64F0000}"/>
    <cellStyle name="Normal 2 3 2 7 2 3 3 3" xfId="23453" xr:uid="{00000000-0005-0000-0000-0000B74F0000}"/>
    <cellStyle name="Normal 2 3 2 7 2 3 4" xfId="10004" xr:uid="{00000000-0005-0000-0000-0000B84F0000}"/>
    <cellStyle name="Normal 2 3 2 7 2 3 4 2" xfId="26300" xr:uid="{00000000-0005-0000-0000-0000B94F0000}"/>
    <cellStyle name="Normal 2 3 2 7 2 3 5" xfId="18154" xr:uid="{00000000-0005-0000-0000-0000BA4F0000}"/>
    <cellStyle name="Normal 2 3 2 7 2 4" xfId="3225" xr:uid="{00000000-0005-0000-0000-0000BB4F0000}"/>
    <cellStyle name="Normal 2 3 2 7 2 4 2" xfId="11371" xr:uid="{00000000-0005-0000-0000-0000BC4F0000}"/>
    <cellStyle name="Normal 2 3 2 7 2 4 2 2" xfId="27667" xr:uid="{00000000-0005-0000-0000-0000BD4F0000}"/>
    <cellStyle name="Normal 2 3 2 7 2 4 3" xfId="19521" xr:uid="{00000000-0005-0000-0000-0000BE4F0000}"/>
    <cellStyle name="Normal 2 3 2 7 2 5" xfId="5747" xr:uid="{00000000-0005-0000-0000-0000BF4F0000}"/>
    <cellStyle name="Normal 2 3 2 7 2 5 2" xfId="13893" xr:uid="{00000000-0005-0000-0000-0000C04F0000}"/>
    <cellStyle name="Normal 2 3 2 7 2 5 2 2" xfId="30189" xr:uid="{00000000-0005-0000-0000-0000C14F0000}"/>
    <cellStyle name="Normal 2 3 2 7 2 5 3" xfId="22043" xr:uid="{00000000-0005-0000-0000-0000C24F0000}"/>
    <cellStyle name="Normal 2 3 2 7 2 6" xfId="8594" xr:uid="{00000000-0005-0000-0000-0000C34F0000}"/>
    <cellStyle name="Normal 2 3 2 7 2 6 2" xfId="24890" xr:uid="{00000000-0005-0000-0000-0000C44F0000}"/>
    <cellStyle name="Normal 2 3 2 7 2 7" xfId="16744" xr:uid="{00000000-0005-0000-0000-0000C54F0000}"/>
    <cellStyle name="Normal 2 3 2 7 3" xfId="809" xr:uid="{00000000-0005-0000-0000-0000C64F0000}"/>
    <cellStyle name="Normal 2 3 2 7 3 2" xfId="2219" xr:uid="{00000000-0005-0000-0000-0000C74F0000}"/>
    <cellStyle name="Normal 2 3 2 7 3 2 2" xfId="4756" xr:uid="{00000000-0005-0000-0000-0000C84F0000}"/>
    <cellStyle name="Normal 2 3 2 7 3 2 2 2" xfId="12902" xr:uid="{00000000-0005-0000-0000-0000C94F0000}"/>
    <cellStyle name="Normal 2 3 2 7 3 2 2 2 2" xfId="29198" xr:uid="{00000000-0005-0000-0000-0000CA4F0000}"/>
    <cellStyle name="Normal 2 3 2 7 3 2 2 3" xfId="21052" xr:uid="{00000000-0005-0000-0000-0000CB4F0000}"/>
    <cellStyle name="Normal 2 3 2 7 3 2 3" xfId="7518" xr:uid="{00000000-0005-0000-0000-0000CC4F0000}"/>
    <cellStyle name="Normal 2 3 2 7 3 2 3 2" xfId="15664" xr:uid="{00000000-0005-0000-0000-0000CD4F0000}"/>
    <cellStyle name="Normal 2 3 2 7 3 2 3 2 2" xfId="31960" xr:uid="{00000000-0005-0000-0000-0000CE4F0000}"/>
    <cellStyle name="Normal 2 3 2 7 3 2 3 3" xfId="23814" xr:uid="{00000000-0005-0000-0000-0000CF4F0000}"/>
    <cellStyle name="Normal 2 3 2 7 3 2 4" xfId="10365" xr:uid="{00000000-0005-0000-0000-0000D04F0000}"/>
    <cellStyle name="Normal 2 3 2 7 3 2 4 2" xfId="26661" xr:uid="{00000000-0005-0000-0000-0000D14F0000}"/>
    <cellStyle name="Normal 2 3 2 7 3 2 5" xfId="18515" xr:uid="{00000000-0005-0000-0000-0000D24F0000}"/>
    <cellStyle name="Normal 2 3 2 7 3 3" xfId="3538" xr:uid="{00000000-0005-0000-0000-0000D34F0000}"/>
    <cellStyle name="Normal 2 3 2 7 3 3 2" xfId="11684" xr:uid="{00000000-0005-0000-0000-0000D44F0000}"/>
    <cellStyle name="Normal 2 3 2 7 3 3 2 2" xfId="27980" xr:uid="{00000000-0005-0000-0000-0000D54F0000}"/>
    <cellStyle name="Normal 2 3 2 7 3 3 3" xfId="19834" xr:uid="{00000000-0005-0000-0000-0000D64F0000}"/>
    <cellStyle name="Normal 2 3 2 7 3 4" xfId="6108" xr:uid="{00000000-0005-0000-0000-0000D74F0000}"/>
    <cellStyle name="Normal 2 3 2 7 3 4 2" xfId="14254" xr:uid="{00000000-0005-0000-0000-0000D84F0000}"/>
    <cellStyle name="Normal 2 3 2 7 3 4 2 2" xfId="30550" xr:uid="{00000000-0005-0000-0000-0000D94F0000}"/>
    <cellStyle name="Normal 2 3 2 7 3 4 3" xfId="22404" xr:uid="{00000000-0005-0000-0000-0000DA4F0000}"/>
    <cellStyle name="Normal 2 3 2 7 3 5" xfId="8955" xr:uid="{00000000-0005-0000-0000-0000DB4F0000}"/>
    <cellStyle name="Normal 2 3 2 7 3 5 2" xfId="25251" xr:uid="{00000000-0005-0000-0000-0000DC4F0000}"/>
    <cellStyle name="Normal 2 3 2 7 3 6" xfId="17105" xr:uid="{00000000-0005-0000-0000-0000DD4F0000}"/>
    <cellStyle name="Normal 2 3 2 7 4" xfId="1514" xr:uid="{00000000-0005-0000-0000-0000DE4F0000}"/>
    <cellStyle name="Normal 2 3 2 7 4 2" xfId="4147" xr:uid="{00000000-0005-0000-0000-0000DF4F0000}"/>
    <cellStyle name="Normal 2 3 2 7 4 2 2" xfId="12293" xr:uid="{00000000-0005-0000-0000-0000E04F0000}"/>
    <cellStyle name="Normal 2 3 2 7 4 2 2 2" xfId="28589" xr:uid="{00000000-0005-0000-0000-0000E14F0000}"/>
    <cellStyle name="Normal 2 3 2 7 4 2 3" xfId="20443" xr:uid="{00000000-0005-0000-0000-0000E24F0000}"/>
    <cellStyle name="Normal 2 3 2 7 4 3" xfId="6813" xr:uid="{00000000-0005-0000-0000-0000E34F0000}"/>
    <cellStyle name="Normal 2 3 2 7 4 3 2" xfId="14959" xr:uid="{00000000-0005-0000-0000-0000E44F0000}"/>
    <cellStyle name="Normal 2 3 2 7 4 3 2 2" xfId="31255" xr:uid="{00000000-0005-0000-0000-0000E54F0000}"/>
    <cellStyle name="Normal 2 3 2 7 4 3 3" xfId="23109" xr:uid="{00000000-0005-0000-0000-0000E64F0000}"/>
    <cellStyle name="Normal 2 3 2 7 4 4" xfId="9660" xr:uid="{00000000-0005-0000-0000-0000E74F0000}"/>
    <cellStyle name="Normal 2 3 2 7 4 4 2" xfId="25956" xr:uid="{00000000-0005-0000-0000-0000E84F0000}"/>
    <cellStyle name="Normal 2 3 2 7 4 5" xfId="17810" xr:uid="{00000000-0005-0000-0000-0000E94F0000}"/>
    <cellStyle name="Normal 2 3 2 7 5" xfId="2929" xr:uid="{00000000-0005-0000-0000-0000EA4F0000}"/>
    <cellStyle name="Normal 2 3 2 7 5 2" xfId="11075" xr:uid="{00000000-0005-0000-0000-0000EB4F0000}"/>
    <cellStyle name="Normal 2 3 2 7 5 2 2" xfId="27371" xr:uid="{00000000-0005-0000-0000-0000EC4F0000}"/>
    <cellStyle name="Normal 2 3 2 7 5 3" xfId="19225" xr:uid="{00000000-0005-0000-0000-0000ED4F0000}"/>
    <cellStyle name="Normal 2 3 2 7 6" xfId="5403" xr:uid="{00000000-0005-0000-0000-0000EE4F0000}"/>
    <cellStyle name="Normal 2 3 2 7 6 2" xfId="13549" xr:uid="{00000000-0005-0000-0000-0000EF4F0000}"/>
    <cellStyle name="Normal 2 3 2 7 6 2 2" xfId="29845" xr:uid="{00000000-0005-0000-0000-0000F04F0000}"/>
    <cellStyle name="Normal 2 3 2 7 6 3" xfId="21699" xr:uid="{00000000-0005-0000-0000-0000F14F0000}"/>
    <cellStyle name="Normal 2 3 2 7 7" xfId="8250" xr:uid="{00000000-0005-0000-0000-0000F24F0000}"/>
    <cellStyle name="Normal 2 3 2 7 7 2" xfId="24546" xr:uid="{00000000-0005-0000-0000-0000F34F0000}"/>
    <cellStyle name="Normal 2 3 2 7 8" xfId="16400" xr:uid="{00000000-0005-0000-0000-0000F44F0000}"/>
    <cellStyle name="Normal 2 3 2 8" xfId="192" xr:uid="{00000000-0005-0000-0000-0000F54F0000}"/>
    <cellStyle name="Normal 2 3 2 8 2" xfId="536" xr:uid="{00000000-0005-0000-0000-0000F64F0000}"/>
    <cellStyle name="Normal 2 3 2 8 2 2" xfId="1242" xr:uid="{00000000-0005-0000-0000-0000F74F0000}"/>
    <cellStyle name="Normal 2 3 2 8 2 2 2" xfId="2652" xr:uid="{00000000-0005-0000-0000-0000F84F0000}"/>
    <cellStyle name="Normal 2 3 2 8 2 2 2 2" xfId="5126" xr:uid="{00000000-0005-0000-0000-0000F94F0000}"/>
    <cellStyle name="Normal 2 3 2 8 2 2 2 2 2" xfId="13272" xr:uid="{00000000-0005-0000-0000-0000FA4F0000}"/>
    <cellStyle name="Normal 2 3 2 8 2 2 2 2 2 2" xfId="29568" xr:uid="{00000000-0005-0000-0000-0000FB4F0000}"/>
    <cellStyle name="Normal 2 3 2 8 2 2 2 2 3" xfId="21422" xr:uid="{00000000-0005-0000-0000-0000FC4F0000}"/>
    <cellStyle name="Normal 2 3 2 8 2 2 2 3" xfId="7951" xr:uid="{00000000-0005-0000-0000-0000FD4F0000}"/>
    <cellStyle name="Normal 2 3 2 8 2 2 2 3 2" xfId="16097" xr:uid="{00000000-0005-0000-0000-0000FE4F0000}"/>
    <cellStyle name="Normal 2 3 2 8 2 2 2 3 2 2" xfId="32393" xr:uid="{00000000-0005-0000-0000-0000FF4F0000}"/>
    <cellStyle name="Normal 2 3 2 8 2 2 2 3 3" xfId="24247" xr:uid="{00000000-0005-0000-0000-000000500000}"/>
    <cellStyle name="Normal 2 3 2 8 2 2 2 4" xfId="10798" xr:uid="{00000000-0005-0000-0000-000001500000}"/>
    <cellStyle name="Normal 2 3 2 8 2 2 2 4 2" xfId="27094" xr:uid="{00000000-0005-0000-0000-000002500000}"/>
    <cellStyle name="Normal 2 3 2 8 2 2 2 5" xfId="18948" xr:uid="{00000000-0005-0000-0000-000003500000}"/>
    <cellStyle name="Normal 2 3 2 8 2 2 3" xfId="3908" xr:uid="{00000000-0005-0000-0000-000004500000}"/>
    <cellStyle name="Normal 2 3 2 8 2 2 3 2" xfId="12054" xr:uid="{00000000-0005-0000-0000-000005500000}"/>
    <cellStyle name="Normal 2 3 2 8 2 2 3 2 2" xfId="28350" xr:uid="{00000000-0005-0000-0000-000006500000}"/>
    <cellStyle name="Normal 2 3 2 8 2 2 3 3" xfId="20204" xr:uid="{00000000-0005-0000-0000-000007500000}"/>
    <cellStyle name="Normal 2 3 2 8 2 2 4" xfId="6541" xr:uid="{00000000-0005-0000-0000-000008500000}"/>
    <cellStyle name="Normal 2 3 2 8 2 2 4 2" xfId="14687" xr:uid="{00000000-0005-0000-0000-000009500000}"/>
    <cellStyle name="Normal 2 3 2 8 2 2 4 2 2" xfId="30983" xr:uid="{00000000-0005-0000-0000-00000A500000}"/>
    <cellStyle name="Normal 2 3 2 8 2 2 4 3" xfId="22837" xr:uid="{00000000-0005-0000-0000-00000B500000}"/>
    <cellStyle name="Normal 2 3 2 8 2 2 5" xfId="9388" xr:uid="{00000000-0005-0000-0000-00000C500000}"/>
    <cellStyle name="Normal 2 3 2 8 2 2 5 2" xfId="25684" xr:uid="{00000000-0005-0000-0000-00000D500000}"/>
    <cellStyle name="Normal 2 3 2 8 2 2 6" xfId="17538" xr:uid="{00000000-0005-0000-0000-00000E500000}"/>
    <cellStyle name="Normal 2 3 2 8 2 3" xfId="1947" xr:uid="{00000000-0005-0000-0000-00000F500000}"/>
    <cellStyle name="Normal 2 3 2 8 2 3 2" xfId="4517" xr:uid="{00000000-0005-0000-0000-000010500000}"/>
    <cellStyle name="Normal 2 3 2 8 2 3 2 2" xfId="12663" xr:uid="{00000000-0005-0000-0000-000011500000}"/>
    <cellStyle name="Normal 2 3 2 8 2 3 2 2 2" xfId="28959" xr:uid="{00000000-0005-0000-0000-000012500000}"/>
    <cellStyle name="Normal 2 3 2 8 2 3 2 3" xfId="20813" xr:uid="{00000000-0005-0000-0000-000013500000}"/>
    <cellStyle name="Normal 2 3 2 8 2 3 3" xfId="7246" xr:uid="{00000000-0005-0000-0000-000014500000}"/>
    <cellStyle name="Normal 2 3 2 8 2 3 3 2" xfId="15392" xr:uid="{00000000-0005-0000-0000-000015500000}"/>
    <cellStyle name="Normal 2 3 2 8 2 3 3 2 2" xfId="31688" xr:uid="{00000000-0005-0000-0000-000016500000}"/>
    <cellStyle name="Normal 2 3 2 8 2 3 3 3" xfId="23542" xr:uid="{00000000-0005-0000-0000-000017500000}"/>
    <cellStyle name="Normal 2 3 2 8 2 3 4" xfId="10093" xr:uid="{00000000-0005-0000-0000-000018500000}"/>
    <cellStyle name="Normal 2 3 2 8 2 3 4 2" xfId="26389" xr:uid="{00000000-0005-0000-0000-000019500000}"/>
    <cellStyle name="Normal 2 3 2 8 2 3 5" xfId="18243" xr:uid="{00000000-0005-0000-0000-00001A500000}"/>
    <cellStyle name="Normal 2 3 2 8 2 4" xfId="3299" xr:uid="{00000000-0005-0000-0000-00001B500000}"/>
    <cellStyle name="Normal 2 3 2 8 2 4 2" xfId="11445" xr:uid="{00000000-0005-0000-0000-00001C500000}"/>
    <cellStyle name="Normal 2 3 2 8 2 4 2 2" xfId="27741" xr:uid="{00000000-0005-0000-0000-00001D500000}"/>
    <cellStyle name="Normal 2 3 2 8 2 4 3" xfId="19595" xr:uid="{00000000-0005-0000-0000-00001E500000}"/>
    <cellStyle name="Normal 2 3 2 8 2 5" xfId="5836" xr:uid="{00000000-0005-0000-0000-00001F500000}"/>
    <cellStyle name="Normal 2 3 2 8 2 5 2" xfId="13982" xr:uid="{00000000-0005-0000-0000-000020500000}"/>
    <cellStyle name="Normal 2 3 2 8 2 5 2 2" xfId="30278" xr:uid="{00000000-0005-0000-0000-000021500000}"/>
    <cellStyle name="Normal 2 3 2 8 2 5 3" xfId="22132" xr:uid="{00000000-0005-0000-0000-000022500000}"/>
    <cellStyle name="Normal 2 3 2 8 2 6" xfId="8683" xr:uid="{00000000-0005-0000-0000-000023500000}"/>
    <cellStyle name="Normal 2 3 2 8 2 6 2" xfId="24979" xr:uid="{00000000-0005-0000-0000-000024500000}"/>
    <cellStyle name="Normal 2 3 2 8 2 7" xfId="16833" xr:uid="{00000000-0005-0000-0000-000025500000}"/>
    <cellStyle name="Normal 2 3 2 8 3" xfId="898" xr:uid="{00000000-0005-0000-0000-000026500000}"/>
    <cellStyle name="Normal 2 3 2 8 3 2" xfId="2308" xr:uid="{00000000-0005-0000-0000-000027500000}"/>
    <cellStyle name="Normal 2 3 2 8 3 2 2" xfId="4830" xr:uid="{00000000-0005-0000-0000-000028500000}"/>
    <cellStyle name="Normal 2 3 2 8 3 2 2 2" xfId="12976" xr:uid="{00000000-0005-0000-0000-000029500000}"/>
    <cellStyle name="Normal 2 3 2 8 3 2 2 2 2" xfId="29272" xr:uid="{00000000-0005-0000-0000-00002A500000}"/>
    <cellStyle name="Normal 2 3 2 8 3 2 2 3" xfId="21126" xr:uid="{00000000-0005-0000-0000-00002B500000}"/>
    <cellStyle name="Normal 2 3 2 8 3 2 3" xfId="7607" xr:uid="{00000000-0005-0000-0000-00002C500000}"/>
    <cellStyle name="Normal 2 3 2 8 3 2 3 2" xfId="15753" xr:uid="{00000000-0005-0000-0000-00002D500000}"/>
    <cellStyle name="Normal 2 3 2 8 3 2 3 2 2" xfId="32049" xr:uid="{00000000-0005-0000-0000-00002E500000}"/>
    <cellStyle name="Normal 2 3 2 8 3 2 3 3" xfId="23903" xr:uid="{00000000-0005-0000-0000-00002F500000}"/>
    <cellStyle name="Normal 2 3 2 8 3 2 4" xfId="10454" xr:uid="{00000000-0005-0000-0000-000030500000}"/>
    <cellStyle name="Normal 2 3 2 8 3 2 4 2" xfId="26750" xr:uid="{00000000-0005-0000-0000-000031500000}"/>
    <cellStyle name="Normal 2 3 2 8 3 2 5" xfId="18604" xr:uid="{00000000-0005-0000-0000-000032500000}"/>
    <cellStyle name="Normal 2 3 2 8 3 3" xfId="3612" xr:uid="{00000000-0005-0000-0000-000033500000}"/>
    <cellStyle name="Normal 2 3 2 8 3 3 2" xfId="11758" xr:uid="{00000000-0005-0000-0000-000034500000}"/>
    <cellStyle name="Normal 2 3 2 8 3 3 2 2" xfId="28054" xr:uid="{00000000-0005-0000-0000-000035500000}"/>
    <cellStyle name="Normal 2 3 2 8 3 3 3" xfId="19908" xr:uid="{00000000-0005-0000-0000-000036500000}"/>
    <cellStyle name="Normal 2 3 2 8 3 4" xfId="6197" xr:uid="{00000000-0005-0000-0000-000037500000}"/>
    <cellStyle name="Normal 2 3 2 8 3 4 2" xfId="14343" xr:uid="{00000000-0005-0000-0000-000038500000}"/>
    <cellStyle name="Normal 2 3 2 8 3 4 2 2" xfId="30639" xr:uid="{00000000-0005-0000-0000-000039500000}"/>
    <cellStyle name="Normal 2 3 2 8 3 4 3" xfId="22493" xr:uid="{00000000-0005-0000-0000-00003A500000}"/>
    <cellStyle name="Normal 2 3 2 8 3 5" xfId="9044" xr:uid="{00000000-0005-0000-0000-00003B500000}"/>
    <cellStyle name="Normal 2 3 2 8 3 5 2" xfId="25340" xr:uid="{00000000-0005-0000-0000-00003C500000}"/>
    <cellStyle name="Normal 2 3 2 8 3 6" xfId="17194" xr:uid="{00000000-0005-0000-0000-00003D500000}"/>
    <cellStyle name="Normal 2 3 2 8 4" xfId="1603" xr:uid="{00000000-0005-0000-0000-00003E500000}"/>
    <cellStyle name="Normal 2 3 2 8 4 2" xfId="4221" xr:uid="{00000000-0005-0000-0000-00003F500000}"/>
    <cellStyle name="Normal 2 3 2 8 4 2 2" xfId="12367" xr:uid="{00000000-0005-0000-0000-000040500000}"/>
    <cellStyle name="Normal 2 3 2 8 4 2 2 2" xfId="28663" xr:uid="{00000000-0005-0000-0000-000041500000}"/>
    <cellStyle name="Normal 2 3 2 8 4 2 3" xfId="20517" xr:uid="{00000000-0005-0000-0000-000042500000}"/>
    <cellStyle name="Normal 2 3 2 8 4 3" xfId="6902" xr:uid="{00000000-0005-0000-0000-000043500000}"/>
    <cellStyle name="Normal 2 3 2 8 4 3 2" xfId="15048" xr:uid="{00000000-0005-0000-0000-000044500000}"/>
    <cellStyle name="Normal 2 3 2 8 4 3 2 2" xfId="31344" xr:uid="{00000000-0005-0000-0000-000045500000}"/>
    <cellStyle name="Normal 2 3 2 8 4 3 3" xfId="23198" xr:uid="{00000000-0005-0000-0000-000046500000}"/>
    <cellStyle name="Normal 2 3 2 8 4 4" xfId="9749" xr:uid="{00000000-0005-0000-0000-000047500000}"/>
    <cellStyle name="Normal 2 3 2 8 4 4 2" xfId="26045" xr:uid="{00000000-0005-0000-0000-000048500000}"/>
    <cellStyle name="Normal 2 3 2 8 4 5" xfId="17899" xr:uid="{00000000-0005-0000-0000-000049500000}"/>
    <cellStyle name="Normal 2 3 2 8 5" xfId="3003" xr:uid="{00000000-0005-0000-0000-00004A500000}"/>
    <cellStyle name="Normal 2 3 2 8 5 2" xfId="11149" xr:uid="{00000000-0005-0000-0000-00004B500000}"/>
    <cellStyle name="Normal 2 3 2 8 5 2 2" xfId="27445" xr:uid="{00000000-0005-0000-0000-00004C500000}"/>
    <cellStyle name="Normal 2 3 2 8 5 3" xfId="19299" xr:uid="{00000000-0005-0000-0000-00004D500000}"/>
    <cellStyle name="Normal 2 3 2 8 6" xfId="5492" xr:uid="{00000000-0005-0000-0000-00004E500000}"/>
    <cellStyle name="Normal 2 3 2 8 6 2" xfId="13638" xr:uid="{00000000-0005-0000-0000-00004F500000}"/>
    <cellStyle name="Normal 2 3 2 8 6 2 2" xfId="29934" xr:uid="{00000000-0005-0000-0000-000050500000}"/>
    <cellStyle name="Normal 2 3 2 8 6 3" xfId="21788" xr:uid="{00000000-0005-0000-0000-000051500000}"/>
    <cellStyle name="Normal 2 3 2 8 7" xfId="8339" xr:uid="{00000000-0005-0000-0000-000052500000}"/>
    <cellStyle name="Normal 2 3 2 8 7 2" xfId="24635" xr:uid="{00000000-0005-0000-0000-000053500000}"/>
    <cellStyle name="Normal 2 3 2 8 8" xfId="16489" xr:uid="{00000000-0005-0000-0000-000054500000}"/>
    <cellStyle name="Normal 2 3 2 9" xfId="267" xr:uid="{00000000-0005-0000-0000-000055500000}"/>
    <cellStyle name="Normal 2 3 2 9 2" xfId="611" xr:uid="{00000000-0005-0000-0000-000056500000}"/>
    <cellStyle name="Normal 2 3 2 9 2 2" xfId="1317" xr:uid="{00000000-0005-0000-0000-000057500000}"/>
    <cellStyle name="Normal 2 3 2 9 2 2 2" xfId="2727" xr:uid="{00000000-0005-0000-0000-000058500000}"/>
    <cellStyle name="Normal 2 3 2 9 2 2 2 2" xfId="5200" xr:uid="{00000000-0005-0000-0000-000059500000}"/>
    <cellStyle name="Normal 2 3 2 9 2 2 2 2 2" xfId="13346" xr:uid="{00000000-0005-0000-0000-00005A500000}"/>
    <cellStyle name="Normal 2 3 2 9 2 2 2 2 2 2" xfId="29642" xr:uid="{00000000-0005-0000-0000-00005B500000}"/>
    <cellStyle name="Normal 2 3 2 9 2 2 2 2 3" xfId="21496" xr:uid="{00000000-0005-0000-0000-00005C500000}"/>
    <cellStyle name="Normal 2 3 2 9 2 2 2 3" xfId="8026" xr:uid="{00000000-0005-0000-0000-00005D500000}"/>
    <cellStyle name="Normal 2 3 2 9 2 2 2 3 2" xfId="16172" xr:uid="{00000000-0005-0000-0000-00005E500000}"/>
    <cellStyle name="Normal 2 3 2 9 2 2 2 3 2 2" xfId="32468" xr:uid="{00000000-0005-0000-0000-00005F500000}"/>
    <cellStyle name="Normal 2 3 2 9 2 2 2 3 3" xfId="24322" xr:uid="{00000000-0005-0000-0000-000060500000}"/>
    <cellStyle name="Normal 2 3 2 9 2 2 2 4" xfId="10873" xr:uid="{00000000-0005-0000-0000-000061500000}"/>
    <cellStyle name="Normal 2 3 2 9 2 2 2 4 2" xfId="27169" xr:uid="{00000000-0005-0000-0000-000062500000}"/>
    <cellStyle name="Normal 2 3 2 9 2 2 2 5" xfId="19023" xr:uid="{00000000-0005-0000-0000-000063500000}"/>
    <cellStyle name="Normal 2 3 2 9 2 2 3" xfId="3982" xr:uid="{00000000-0005-0000-0000-000064500000}"/>
    <cellStyle name="Normal 2 3 2 9 2 2 3 2" xfId="12128" xr:uid="{00000000-0005-0000-0000-000065500000}"/>
    <cellStyle name="Normal 2 3 2 9 2 2 3 2 2" xfId="28424" xr:uid="{00000000-0005-0000-0000-000066500000}"/>
    <cellStyle name="Normal 2 3 2 9 2 2 3 3" xfId="20278" xr:uid="{00000000-0005-0000-0000-000067500000}"/>
    <cellStyle name="Normal 2 3 2 9 2 2 4" xfId="6616" xr:uid="{00000000-0005-0000-0000-000068500000}"/>
    <cellStyle name="Normal 2 3 2 9 2 2 4 2" xfId="14762" xr:uid="{00000000-0005-0000-0000-000069500000}"/>
    <cellStyle name="Normal 2 3 2 9 2 2 4 2 2" xfId="31058" xr:uid="{00000000-0005-0000-0000-00006A500000}"/>
    <cellStyle name="Normal 2 3 2 9 2 2 4 3" xfId="22912" xr:uid="{00000000-0005-0000-0000-00006B500000}"/>
    <cellStyle name="Normal 2 3 2 9 2 2 5" xfId="9463" xr:uid="{00000000-0005-0000-0000-00006C500000}"/>
    <cellStyle name="Normal 2 3 2 9 2 2 5 2" xfId="25759" xr:uid="{00000000-0005-0000-0000-00006D500000}"/>
    <cellStyle name="Normal 2 3 2 9 2 2 6" xfId="17613" xr:uid="{00000000-0005-0000-0000-00006E500000}"/>
    <cellStyle name="Normal 2 3 2 9 2 3" xfId="2022" xr:uid="{00000000-0005-0000-0000-00006F500000}"/>
    <cellStyle name="Normal 2 3 2 9 2 3 2" xfId="4591" xr:uid="{00000000-0005-0000-0000-000070500000}"/>
    <cellStyle name="Normal 2 3 2 9 2 3 2 2" xfId="12737" xr:uid="{00000000-0005-0000-0000-000071500000}"/>
    <cellStyle name="Normal 2 3 2 9 2 3 2 2 2" xfId="29033" xr:uid="{00000000-0005-0000-0000-000072500000}"/>
    <cellStyle name="Normal 2 3 2 9 2 3 2 3" xfId="20887" xr:uid="{00000000-0005-0000-0000-000073500000}"/>
    <cellStyle name="Normal 2 3 2 9 2 3 3" xfId="7321" xr:uid="{00000000-0005-0000-0000-000074500000}"/>
    <cellStyle name="Normal 2 3 2 9 2 3 3 2" xfId="15467" xr:uid="{00000000-0005-0000-0000-000075500000}"/>
    <cellStyle name="Normal 2 3 2 9 2 3 3 2 2" xfId="31763" xr:uid="{00000000-0005-0000-0000-000076500000}"/>
    <cellStyle name="Normal 2 3 2 9 2 3 3 3" xfId="23617" xr:uid="{00000000-0005-0000-0000-000077500000}"/>
    <cellStyle name="Normal 2 3 2 9 2 3 4" xfId="10168" xr:uid="{00000000-0005-0000-0000-000078500000}"/>
    <cellStyle name="Normal 2 3 2 9 2 3 4 2" xfId="26464" xr:uid="{00000000-0005-0000-0000-000079500000}"/>
    <cellStyle name="Normal 2 3 2 9 2 3 5" xfId="18318" xr:uid="{00000000-0005-0000-0000-00007A500000}"/>
    <cellStyle name="Normal 2 3 2 9 2 4" xfId="3373" xr:uid="{00000000-0005-0000-0000-00007B500000}"/>
    <cellStyle name="Normal 2 3 2 9 2 4 2" xfId="11519" xr:uid="{00000000-0005-0000-0000-00007C500000}"/>
    <cellStyle name="Normal 2 3 2 9 2 4 2 2" xfId="27815" xr:uid="{00000000-0005-0000-0000-00007D500000}"/>
    <cellStyle name="Normal 2 3 2 9 2 4 3" xfId="19669" xr:uid="{00000000-0005-0000-0000-00007E500000}"/>
    <cellStyle name="Normal 2 3 2 9 2 5" xfId="5911" xr:uid="{00000000-0005-0000-0000-00007F500000}"/>
    <cellStyle name="Normal 2 3 2 9 2 5 2" xfId="14057" xr:uid="{00000000-0005-0000-0000-000080500000}"/>
    <cellStyle name="Normal 2 3 2 9 2 5 2 2" xfId="30353" xr:uid="{00000000-0005-0000-0000-000081500000}"/>
    <cellStyle name="Normal 2 3 2 9 2 5 3" xfId="22207" xr:uid="{00000000-0005-0000-0000-000082500000}"/>
    <cellStyle name="Normal 2 3 2 9 2 6" xfId="8758" xr:uid="{00000000-0005-0000-0000-000083500000}"/>
    <cellStyle name="Normal 2 3 2 9 2 6 2" xfId="25054" xr:uid="{00000000-0005-0000-0000-000084500000}"/>
    <cellStyle name="Normal 2 3 2 9 2 7" xfId="16908" xr:uid="{00000000-0005-0000-0000-000085500000}"/>
    <cellStyle name="Normal 2 3 2 9 3" xfId="973" xr:uid="{00000000-0005-0000-0000-000086500000}"/>
    <cellStyle name="Normal 2 3 2 9 3 2" xfId="2383" xr:uid="{00000000-0005-0000-0000-000087500000}"/>
    <cellStyle name="Normal 2 3 2 9 3 2 2" xfId="4904" xr:uid="{00000000-0005-0000-0000-000088500000}"/>
    <cellStyle name="Normal 2 3 2 9 3 2 2 2" xfId="13050" xr:uid="{00000000-0005-0000-0000-000089500000}"/>
    <cellStyle name="Normal 2 3 2 9 3 2 2 2 2" xfId="29346" xr:uid="{00000000-0005-0000-0000-00008A500000}"/>
    <cellStyle name="Normal 2 3 2 9 3 2 2 3" xfId="21200" xr:uid="{00000000-0005-0000-0000-00008B500000}"/>
    <cellStyle name="Normal 2 3 2 9 3 2 3" xfId="7682" xr:uid="{00000000-0005-0000-0000-00008C500000}"/>
    <cellStyle name="Normal 2 3 2 9 3 2 3 2" xfId="15828" xr:uid="{00000000-0005-0000-0000-00008D500000}"/>
    <cellStyle name="Normal 2 3 2 9 3 2 3 2 2" xfId="32124" xr:uid="{00000000-0005-0000-0000-00008E500000}"/>
    <cellStyle name="Normal 2 3 2 9 3 2 3 3" xfId="23978" xr:uid="{00000000-0005-0000-0000-00008F500000}"/>
    <cellStyle name="Normal 2 3 2 9 3 2 4" xfId="10529" xr:uid="{00000000-0005-0000-0000-000090500000}"/>
    <cellStyle name="Normal 2 3 2 9 3 2 4 2" xfId="26825" xr:uid="{00000000-0005-0000-0000-000091500000}"/>
    <cellStyle name="Normal 2 3 2 9 3 2 5" xfId="18679" xr:uid="{00000000-0005-0000-0000-000092500000}"/>
    <cellStyle name="Normal 2 3 2 9 3 3" xfId="3686" xr:uid="{00000000-0005-0000-0000-000093500000}"/>
    <cellStyle name="Normal 2 3 2 9 3 3 2" xfId="11832" xr:uid="{00000000-0005-0000-0000-000094500000}"/>
    <cellStyle name="Normal 2 3 2 9 3 3 2 2" xfId="28128" xr:uid="{00000000-0005-0000-0000-000095500000}"/>
    <cellStyle name="Normal 2 3 2 9 3 3 3" xfId="19982" xr:uid="{00000000-0005-0000-0000-000096500000}"/>
    <cellStyle name="Normal 2 3 2 9 3 4" xfId="6272" xr:uid="{00000000-0005-0000-0000-000097500000}"/>
    <cellStyle name="Normal 2 3 2 9 3 4 2" xfId="14418" xr:uid="{00000000-0005-0000-0000-000098500000}"/>
    <cellStyle name="Normal 2 3 2 9 3 4 2 2" xfId="30714" xr:uid="{00000000-0005-0000-0000-000099500000}"/>
    <cellStyle name="Normal 2 3 2 9 3 4 3" xfId="22568" xr:uid="{00000000-0005-0000-0000-00009A500000}"/>
    <cellStyle name="Normal 2 3 2 9 3 5" xfId="9119" xr:uid="{00000000-0005-0000-0000-00009B500000}"/>
    <cellStyle name="Normal 2 3 2 9 3 5 2" xfId="25415" xr:uid="{00000000-0005-0000-0000-00009C500000}"/>
    <cellStyle name="Normal 2 3 2 9 3 6" xfId="17269" xr:uid="{00000000-0005-0000-0000-00009D500000}"/>
    <cellStyle name="Normal 2 3 2 9 4" xfId="1678" xr:uid="{00000000-0005-0000-0000-00009E500000}"/>
    <cellStyle name="Normal 2 3 2 9 4 2" xfId="4295" xr:uid="{00000000-0005-0000-0000-00009F500000}"/>
    <cellStyle name="Normal 2 3 2 9 4 2 2" xfId="12441" xr:uid="{00000000-0005-0000-0000-0000A0500000}"/>
    <cellStyle name="Normal 2 3 2 9 4 2 2 2" xfId="28737" xr:uid="{00000000-0005-0000-0000-0000A1500000}"/>
    <cellStyle name="Normal 2 3 2 9 4 2 3" xfId="20591" xr:uid="{00000000-0005-0000-0000-0000A2500000}"/>
    <cellStyle name="Normal 2 3 2 9 4 3" xfId="6977" xr:uid="{00000000-0005-0000-0000-0000A3500000}"/>
    <cellStyle name="Normal 2 3 2 9 4 3 2" xfId="15123" xr:uid="{00000000-0005-0000-0000-0000A4500000}"/>
    <cellStyle name="Normal 2 3 2 9 4 3 2 2" xfId="31419" xr:uid="{00000000-0005-0000-0000-0000A5500000}"/>
    <cellStyle name="Normal 2 3 2 9 4 3 3" xfId="23273" xr:uid="{00000000-0005-0000-0000-0000A6500000}"/>
    <cellStyle name="Normal 2 3 2 9 4 4" xfId="9824" xr:uid="{00000000-0005-0000-0000-0000A7500000}"/>
    <cellStyle name="Normal 2 3 2 9 4 4 2" xfId="26120" xr:uid="{00000000-0005-0000-0000-0000A8500000}"/>
    <cellStyle name="Normal 2 3 2 9 4 5" xfId="17974" xr:uid="{00000000-0005-0000-0000-0000A9500000}"/>
    <cellStyle name="Normal 2 3 2 9 5" xfId="3077" xr:uid="{00000000-0005-0000-0000-0000AA500000}"/>
    <cellStyle name="Normal 2 3 2 9 5 2" xfId="11223" xr:uid="{00000000-0005-0000-0000-0000AB500000}"/>
    <cellStyle name="Normal 2 3 2 9 5 2 2" xfId="27519" xr:uid="{00000000-0005-0000-0000-0000AC500000}"/>
    <cellStyle name="Normal 2 3 2 9 5 3" xfId="19373" xr:uid="{00000000-0005-0000-0000-0000AD500000}"/>
    <cellStyle name="Normal 2 3 2 9 6" xfId="5567" xr:uid="{00000000-0005-0000-0000-0000AE500000}"/>
    <cellStyle name="Normal 2 3 2 9 6 2" xfId="13713" xr:uid="{00000000-0005-0000-0000-0000AF500000}"/>
    <cellStyle name="Normal 2 3 2 9 6 2 2" xfId="30009" xr:uid="{00000000-0005-0000-0000-0000B0500000}"/>
    <cellStyle name="Normal 2 3 2 9 6 3" xfId="21863" xr:uid="{00000000-0005-0000-0000-0000B1500000}"/>
    <cellStyle name="Normal 2 3 2 9 7" xfId="8414" xr:uid="{00000000-0005-0000-0000-0000B2500000}"/>
    <cellStyle name="Normal 2 3 2 9 7 2" xfId="24710" xr:uid="{00000000-0005-0000-0000-0000B3500000}"/>
    <cellStyle name="Normal 2 3 2 9 8" xfId="16564" xr:uid="{00000000-0005-0000-0000-0000B4500000}"/>
    <cellStyle name="Normal 2 3 3" xfId="21" xr:uid="{00000000-0005-0000-0000-0000B5500000}"/>
    <cellStyle name="Normal 2 3 3 10" xfId="2861" xr:uid="{00000000-0005-0000-0000-0000B6500000}"/>
    <cellStyle name="Normal 2 3 3 10 2" xfId="11007" xr:uid="{00000000-0005-0000-0000-0000B7500000}"/>
    <cellStyle name="Normal 2 3 3 10 2 2" xfId="27303" xr:uid="{00000000-0005-0000-0000-0000B8500000}"/>
    <cellStyle name="Normal 2 3 3 10 3" xfId="19157" xr:uid="{00000000-0005-0000-0000-0000B9500000}"/>
    <cellStyle name="Normal 2 3 3 11" xfId="5321" xr:uid="{00000000-0005-0000-0000-0000BA500000}"/>
    <cellStyle name="Normal 2 3 3 11 2" xfId="13467" xr:uid="{00000000-0005-0000-0000-0000BB500000}"/>
    <cellStyle name="Normal 2 3 3 11 2 2" xfId="29763" xr:uid="{00000000-0005-0000-0000-0000BC500000}"/>
    <cellStyle name="Normal 2 3 3 11 3" xfId="21617" xr:uid="{00000000-0005-0000-0000-0000BD500000}"/>
    <cellStyle name="Normal 2 3 3 12" xfId="8168" xr:uid="{00000000-0005-0000-0000-0000BE500000}"/>
    <cellStyle name="Normal 2 3 3 12 2" xfId="24464" xr:uid="{00000000-0005-0000-0000-0000BF500000}"/>
    <cellStyle name="Normal 2 3 3 13" xfId="16318" xr:uid="{00000000-0005-0000-0000-0000C0500000}"/>
    <cellStyle name="Normal 2 3 3 2" xfId="43" xr:uid="{00000000-0005-0000-0000-0000C1500000}"/>
    <cellStyle name="Normal 2 3 3 2 10" xfId="5343" xr:uid="{00000000-0005-0000-0000-0000C2500000}"/>
    <cellStyle name="Normal 2 3 3 2 10 2" xfId="13489" xr:uid="{00000000-0005-0000-0000-0000C3500000}"/>
    <cellStyle name="Normal 2 3 3 2 10 2 2" xfId="29785" xr:uid="{00000000-0005-0000-0000-0000C4500000}"/>
    <cellStyle name="Normal 2 3 3 2 10 3" xfId="21639" xr:uid="{00000000-0005-0000-0000-0000C5500000}"/>
    <cellStyle name="Normal 2 3 3 2 11" xfId="8190" xr:uid="{00000000-0005-0000-0000-0000C6500000}"/>
    <cellStyle name="Normal 2 3 3 2 11 2" xfId="24486" xr:uid="{00000000-0005-0000-0000-0000C7500000}"/>
    <cellStyle name="Normal 2 3 3 2 12" xfId="16340" xr:uid="{00000000-0005-0000-0000-0000C8500000}"/>
    <cellStyle name="Normal 2 3 3 2 2" xfId="87" xr:uid="{00000000-0005-0000-0000-0000C9500000}"/>
    <cellStyle name="Normal 2 3 3 2 2 10" xfId="8234" xr:uid="{00000000-0005-0000-0000-0000CA500000}"/>
    <cellStyle name="Normal 2 3 3 2 2 10 2" xfId="24530" xr:uid="{00000000-0005-0000-0000-0000CB500000}"/>
    <cellStyle name="Normal 2 3 3 2 2 11" xfId="16384" xr:uid="{00000000-0005-0000-0000-0000CC500000}"/>
    <cellStyle name="Normal 2 3 3 2 2 2" xfId="177" xr:uid="{00000000-0005-0000-0000-0000CD500000}"/>
    <cellStyle name="Normal 2 3 3 2 2 2 2" xfId="521" xr:uid="{00000000-0005-0000-0000-0000CE500000}"/>
    <cellStyle name="Normal 2 3 3 2 2 2 2 2" xfId="1227" xr:uid="{00000000-0005-0000-0000-0000CF500000}"/>
    <cellStyle name="Normal 2 3 3 2 2 2 2 2 2" xfId="2637" xr:uid="{00000000-0005-0000-0000-0000D0500000}"/>
    <cellStyle name="Normal 2 3 3 2 2 2 2 2 2 2" xfId="5112" xr:uid="{00000000-0005-0000-0000-0000D1500000}"/>
    <cellStyle name="Normal 2 3 3 2 2 2 2 2 2 2 2" xfId="13258" xr:uid="{00000000-0005-0000-0000-0000D2500000}"/>
    <cellStyle name="Normal 2 3 3 2 2 2 2 2 2 2 2 2" xfId="29554" xr:uid="{00000000-0005-0000-0000-0000D3500000}"/>
    <cellStyle name="Normal 2 3 3 2 2 2 2 2 2 2 3" xfId="21408" xr:uid="{00000000-0005-0000-0000-0000D4500000}"/>
    <cellStyle name="Normal 2 3 3 2 2 2 2 2 2 3" xfId="7936" xr:uid="{00000000-0005-0000-0000-0000D5500000}"/>
    <cellStyle name="Normal 2 3 3 2 2 2 2 2 2 3 2" xfId="16082" xr:uid="{00000000-0005-0000-0000-0000D6500000}"/>
    <cellStyle name="Normal 2 3 3 2 2 2 2 2 2 3 2 2" xfId="32378" xr:uid="{00000000-0005-0000-0000-0000D7500000}"/>
    <cellStyle name="Normal 2 3 3 2 2 2 2 2 2 3 3" xfId="24232" xr:uid="{00000000-0005-0000-0000-0000D8500000}"/>
    <cellStyle name="Normal 2 3 3 2 2 2 2 2 2 4" xfId="10783" xr:uid="{00000000-0005-0000-0000-0000D9500000}"/>
    <cellStyle name="Normal 2 3 3 2 2 2 2 2 2 4 2" xfId="27079" xr:uid="{00000000-0005-0000-0000-0000DA500000}"/>
    <cellStyle name="Normal 2 3 3 2 2 2 2 2 2 5" xfId="18933" xr:uid="{00000000-0005-0000-0000-0000DB500000}"/>
    <cellStyle name="Normal 2 3 3 2 2 2 2 2 3" xfId="3894" xr:uid="{00000000-0005-0000-0000-0000DC500000}"/>
    <cellStyle name="Normal 2 3 3 2 2 2 2 2 3 2" xfId="12040" xr:uid="{00000000-0005-0000-0000-0000DD500000}"/>
    <cellStyle name="Normal 2 3 3 2 2 2 2 2 3 2 2" xfId="28336" xr:uid="{00000000-0005-0000-0000-0000DE500000}"/>
    <cellStyle name="Normal 2 3 3 2 2 2 2 2 3 3" xfId="20190" xr:uid="{00000000-0005-0000-0000-0000DF500000}"/>
    <cellStyle name="Normal 2 3 3 2 2 2 2 2 4" xfId="6526" xr:uid="{00000000-0005-0000-0000-0000E0500000}"/>
    <cellStyle name="Normal 2 3 3 2 2 2 2 2 4 2" xfId="14672" xr:uid="{00000000-0005-0000-0000-0000E1500000}"/>
    <cellStyle name="Normal 2 3 3 2 2 2 2 2 4 2 2" xfId="30968" xr:uid="{00000000-0005-0000-0000-0000E2500000}"/>
    <cellStyle name="Normal 2 3 3 2 2 2 2 2 4 3" xfId="22822" xr:uid="{00000000-0005-0000-0000-0000E3500000}"/>
    <cellStyle name="Normal 2 3 3 2 2 2 2 2 5" xfId="9373" xr:uid="{00000000-0005-0000-0000-0000E4500000}"/>
    <cellStyle name="Normal 2 3 3 2 2 2 2 2 5 2" xfId="25669" xr:uid="{00000000-0005-0000-0000-0000E5500000}"/>
    <cellStyle name="Normal 2 3 3 2 2 2 2 2 6" xfId="17523" xr:uid="{00000000-0005-0000-0000-0000E6500000}"/>
    <cellStyle name="Normal 2 3 3 2 2 2 2 3" xfId="1932" xr:uid="{00000000-0005-0000-0000-0000E7500000}"/>
    <cellStyle name="Normal 2 3 3 2 2 2 2 3 2" xfId="4503" xr:uid="{00000000-0005-0000-0000-0000E8500000}"/>
    <cellStyle name="Normal 2 3 3 2 2 2 2 3 2 2" xfId="12649" xr:uid="{00000000-0005-0000-0000-0000E9500000}"/>
    <cellStyle name="Normal 2 3 3 2 2 2 2 3 2 2 2" xfId="28945" xr:uid="{00000000-0005-0000-0000-0000EA500000}"/>
    <cellStyle name="Normal 2 3 3 2 2 2 2 3 2 3" xfId="20799" xr:uid="{00000000-0005-0000-0000-0000EB500000}"/>
    <cellStyle name="Normal 2 3 3 2 2 2 2 3 3" xfId="7231" xr:uid="{00000000-0005-0000-0000-0000EC500000}"/>
    <cellStyle name="Normal 2 3 3 2 2 2 2 3 3 2" xfId="15377" xr:uid="{00000000-0005-0000-0000-0000ED500000}"/>
    <cellStyle name="Normal 2 3 3 2 2 2 2 3 3 2 2" xfId="31673" xr:uid="{00000000-0005-0000-0000-0000EE500000}"/>
    <cellStyle name="Normal 2 3 3 2 2 2 2 3 3 3" xfId="23527" xr:uid="{00000000-0005-0000-0000-0000EF500000}"/>
    <cellStyle name="Normal 2 3 3 2 2 2 2 3 4" xfId="10078" xr:uid="{00000000-0005-0000-0000-0000F0500000}"/>
    <cellStyle name="Normal 2 3 3 2 2 2 2 3 4 2" xfId="26374" xr:uid="{00000000-0005-0000-0000-0000F1500000}"/>
    <cellStyle name="Normal 2 3 3 2 2 2 2 3 5" xfId="18228" xr:uid="{00000000-0005-0000-0000-0000F2500000}"/>
    <cellStyle name="Normal 2 3 3 2 2 2 2 4" xfId="3285" xr:uid="{00000000-0005-0000-0000-0000F3500000}"/>
    <cellStyle name="Normal 2 3 3 2 2 2 2 4 2" xfId="11431" xr:uid="{00000000-0005-0000-0000-0000F4500000}"/>
    <cellStyle name="Normal 2 3 3 2 2 2 2 4 2 2" xfId="27727" xr:uid="{00000000-0005-0000-0000-0000F5500000}"/>
    <cellStyle name="Normal 2 3 3 2 2 2 2 4 3" xfId="19581" xr:uid="{00000000-0005-0000-0000-0000F6500000}"/>
    <cellStyle name="Normal 2 3 3 2 2 2 2 5" xfId="5821" xr:uid="{00000000-0005-0000-0000-0000F7500000}"/>
    <cellStyle name="Normal 2 3 3 2 2 2 2 5 2" xfId="13967" xr:uid="{00000000-0005-0000-0000-0000F8500000}"/>
    <cellStyle name="Normal 2 3 3 2 2 2 2 5 2 2" xfId="30263" xr:uid="{00000000-0005-0000-0000-0000F9500000}"/>
    <cellStyle name="Normal 2 3 3 2 2 2 2 5 3" xfId="22117" xr:uid="{00000000-0005-0000-0000-0000FA500000}"/>
    <cellStyle name="Normal 2 3 3 2 2 2 2 6" xfId="8668" xr:uid="{00000000-0005-0000-0000-0000FB500000}"/>
    <cellStyle name="Normal 2 3 3 2 2 2 2 6 2" xfId="24964" xr:uid="{00000000-0005-0000-0000-0000FC500000}"/>
    <cellStyle name="Normal 2 3 3 2 2 2 2 7" xfId="16818" xr:uid="{00000000-0005-0000-0000-0000FD500000}"/>
    <cellStyle name="Normal 2 3 3 2 2 2 3" xfId="883" xr:uid="{00000000-0005-0000-0000-0000FE500000}"/>
    <cellStyle name="Normal 2 3 3 2 2 2 3 2" xfId="2293" xr:uid="{00000000-0005-0000-0000-0000FF500000}"/>
    <cellStyle name="Normal 2 3 3 2 2 2 3 2 2" xfId="4816" xr:uid="{00000000-0005-0000-0000-000000510000}"/>
    <cellStyle name="Normal 2 3 3 2 2 2 3 2 2 2" xfId="12962" xr:uid="{00000000-0005-0000-0000-000001510000}"/>
    <cellStyle name="Normal 2 3 3 2 2 2 3 2 2 2 2" xfId="29258" xr:uid="{00000000-0005-0000-0000-000002510000}"/>
    <cellStyle name="Normal 2 3 3 2 2 2 3 2 2 3" xfId="21112" xr:uid="{00000000-0005-0000-0000-000003510000}"/>
    <cellStyle name="Normal 2 3 3 2 2 2 3 2 3" xfId="7592" xr:uid="{00000000-0005-0000-0000-000004510000}"/>
    <cellStyle name="Normal 2 3 3 2 2 2 3 2 3 2" xfId="15738" xr:uid="{00000000-0005-0000-0000-000005510000}"/>
    <cellStyle name="Normal 2 3 3 2 2 2 3 2 3 2 2" xfId="32034" xr:uid="{00000000-0005-0000-0000-000006510000}"/>
    <cellStyle name="Normal 2 3 3 2 2 2 3 2 3 3" xfId="23888" xr:uid="{00000000-0005-0000-0000-000007510000}"/>
    <cellStyle name="Normal 2 3 3 2 2 2 3 2 4" xfId="10439" xr:uid="{00000000-0005-0000-0000-000008510000}"/>
    <cellStyle name="Normal 2 3 3 2 2 2 3 2 4 2" xfId="26735" xr:uid="{00000000-0005-0000-0000-000009510000}"/>
    <cellStyle name="Normal 2 3 3 2 2 2 3 2 5" xfId="18589" xr:uid="{00000000-0005-0000-0000-00000A510000}"/>
    <cellStyle name="Normal 2 3 3 2 2 2 3 3" xfId="3598" xr:uid="{00000000-0005-0000-0000-00000B510000}"/>
    <cellStyle name="Normal 2 3 3 2 2 2 3 3 2" xfId="11744" xr:uid="{00000000-0005-0000-0000-00000C510000}"/>
    <cellStyle name="Normal 2 3 3 2 2 2 3 3 2 2" xfId="28040" xr:uid="{00000000-0005-0000-0000-00000D510000}"/>
    <cellStyle name="Normal 2 3 3 2 2 2 3 3 3" xfId="19894" xr:uid="{00000000-0005-0000-0000-00000E510000}"/>
    <cellStyle name="Normal 2 3 3 2 2 2 3 4" xfId="6182" xr:uid="{00000000-0005-0000-0000-00000F510000}"/>
    <cellStyle name="Normal 2 3 3 2 2 2 3 4 2" xfId="14328" xr:uid="{00000000-0005-0000-0000-000010510000}"/>
    <cellStyle name="Normal 2 3 3 2 2 2 3 4 2 2" xfId="30624" xr:uid="{00000000-0005-0000-0000-000011510000}"/>
    <cellStyle name="Normal 2 3 3 2 2 2 3 4 3" xfId="22478" xr:uid="{00000000-0005-0000-0000-000012510000}"/>
    <cellStyle name="Normal 2 3 3 2 2 2 3 5" xfId="9029" xr:uid="{00000000-0005-0000-0000-000013510000}"/>
    <cellStyle name="Normal 2 3 3 2 2 2 3 5 2" xfId="25325" xr:uid="{00000000-0005-0000-0000-000014510000}"/>
    <cellStyle name="Normal 2 3 3 2 2 2 3 6" xfId="17179" xr:uid="{00000000-0005-0000-0000-000015510000}"/>
    <cellStyle name="Normal 2 3 3 2 2 2 4" xfId="1588" xr:uid="{00000000-0005-0000-0000-000016510000}"/>
    <cellStyle name="Normal 2 3 3 2 2 2 4 2" xfId="4207" xr:uid="{00000000-0005-0000-0000-000017510000}"/>
    <cellStyle name="Normal 2 3 3 2 2 2 4 2 2" xfId="12353" xr:uid="{00000000-0005-0000-0000-000018510000}"/>
    <cellStyle name="Normal 2 3 3 2 2 2 4 2 2 2" xfId="28649" xr:uid="{00000000-0005-0000-0000-000019510000}"/>
    <cellStyle name="Normal 2 3 3 2 2 2 4 2 3" xfId="20503" xr:uid="{00000000-0005-0000-0000-00001A510000}"/>
    <cellStyle name="Normal 2 3 3 2 2 2 4 3" xfId="6887" xr:uid="{00000000-0005-0000-0000-00001B510000}"/>
    <cellStyle name="Normal 2 3 3 2 2 2 4 3 2" xfId="15033" xr:uid="{00000000-0005-0000-0000-00001C510000}"/>
    <cellStyle name="Normal 2 3 3 2 2 2 4 3 2 2" xfId="31329" xr:uid="{00000000-0005-0000-0000-00001D510000}"/>
    <cellStyle name="Normal 2 3 3 2 2 2 4 3 3" xfId="23183" xr:uid="{00000000-0005-0000-0000-00001E510000}"/>
    <cellStyle name="Normal 2 3 3 2 2 2 4 4" xfId="9734" xr:uid="{00000000-0005-0000-0000-00001F510000}"/>
    <cellStyle name="Normal 2 3 3 2 2 2 4 4 2" xfId="26030" xr:uid="{00000000-0005-0000-0000-000020510000}"/>
    <cellStyle name="Normal 2 3 3 2 2 2 4 5" xfId="17884" xr:uid="{00000000-0005-0000-0000-000021510000}"/>
    <cellStyle name="Normal 2 3 3 2 2 2 5" xfId="2989" xr:uid="{00000000-0005-0000-0000-000022510000}"/>
    <cellStyle name="Normal 2 3 3 2 2 2 5 2" xfId="11135" xr:uid="{00000000-0005-0000-0000-000023510000}"/>
    <cellStyle name="Normal 2 3 3 2 2 2 5 2 2" xfId="27431" xr:uid="{00000000-0005-0000-0000-000024510000}"/>
    <cellStyle name="Normal 2 3 3 2 2 2 5 3" xfId="19285" xr:uid="{00000000-0005-0000-0000-000025510000}"/>
    <cellStyle name="Normal 2 3 3 2 2 2 6" xfId="5477" xr:uid="{00000000-0005-0000-0000-000026510000}"/>
    <cellStyle name="Normal 2 3 3 2 2 2 6 2" xfId="13623" xr:uid="{00000000-0005-0000-0000-000027510000}"/>
    <cellStyle name="Normal 2 3 3 2 2 2 6 2 2" xfId="29919" xr:uid="{00000000-0005-0000-0000-000028510000}"/>
    <cellStyle name="Normal 2 3 3 2 2 2 6 3" xfId="21773" xr:uid="{00000000-0005-0000-0000-000029510000}"/>
    <cellStyle name="Normal 2 3 3 2 2 2 7" xfId="8324" xr:uid="{00000000-0005-0000-0000-00002A510000}"/>
    <cellStyle name="Normal 2 3 3 2 2 2 7 2" xfId="24620" xr:uid="{00000000-0005-0000-0000-00002B510000}"/>
    <cellStyle name="Normal 2 3 3 2 2 2 8" xfId="16474" xr:uid="{00000000-0005-0000-0000-00002C510000}"/>
    <cellStyle name="Normal 2 3 3 2 2 3" xfId="252" xr:uid="{00000000-0005-0000-0000-00002D510000}"/>
    <cellStyle name="Normal 2 3 3 2 2 3 2" xfId="596" xr:uid="{00000000-0005-0000-0000-00002E510000}"/>
    <cellStyle name="Normal 2 3 3 2 2 3 2 2" xfId="1302" xr:uid="{00000000-0005-0000-0000-00002F510000}"/>
    <cellStyle name="Normal 2 3 3 2 2 3 2 2 2" xfId="2712" xr:uid="{00000000-0005-0000-0000-000030510000}"/>
    <cellStyle name="Normal 2 3 3 2 2 3 2 2 2 2" xfId="5186" xr:uid="{00000000-0005-0000-0000-000031510000}"/>
    <cellStyle name="Normal 2 3 3 2 2 3 2 2 2 2 2" xfId="13332" xr:uid="{00000000-0005-0000-0000-000032510000}"/>
    <cellStyle name="Normal 2 3 3 2 2 3 2 2 2 2 2 2" xfId="29628" xr:uid="{00000000-0005-0000-0000-000033510000}"/>
    <cellStyle name="Normal 2 3 3 2 2 3 2 2 2 2 3" xfId="21482" xr:uid="{00000000-0005-0000-0000-000034510000}"/>
    <cellStyle name="Normal 2 3 3 2 2 3 2 2 2 3" xfId="8011" xr:uid="{00000000-0005-0000-0000-000035510000}"/>
    <cellStyle name="Normal 2 3 3 2 2 3 2 2 2 3 2" xfId="16157" xr:uid="{00000000-0005-0000-0000-000036510000}"/>
    <cellStyle name="Normal 2 3 3 2 2 3 2 2 2 3 2 2" xfId="32453" xr:uid="{00000000-0005-0000-0000-000037510000}"/>
    <cellStyle name="Normal 2 3 3 2 2 3 2 2 2 3 3" xfId="24307" xr:uid="{00000000-0005-0000-0000-000038510000}"/>
    <cellStyle name="Normal 2 3 3 2 2 3 2 2 2 4" xfId="10858" xr:uid="{00000000-0005-0000-0000-000039510000}"/>
    <cellStyle name="Normal 2 3 3 2 2 3 2 2 2 4 2" xfId="27154" xr:uid="{00000000-0005-0000-0000-00003A510000}"/>
    <cellStyle name="Normal 2 3 3 2 2 3 2 2 2 5" xfId="19008" xr:uid="{00000000-0005-0000-0000-00003B510000}"/>
    <cellStyle name="Normal 2 3 3 2 2 3 2 2 3" xfId="3968" xr:uid="{00000000-0005-0000-0000-00003C510000}"/>
    <cellStyle name="Normal 2 3 3 2 2 3 2 2 3 2" xfId="12114" xr:uid="{00000000-0005-0000-0000-00003D510000}"/>
    <cellStyle name="Normal 2 3 3 2 2 3 2 2 3 2 2" xfId="28410" xr:uid="{00000000-0005-0000-0000-00003E510000}"/>
    <cellStyle name="Normal 2 3 3 2 2 3 2 2 3 3" xfId="20264" xr:uid="{00000000-0005-0000-0000-00003F510000}"/>
    <cellStyle name="Normal 2 3 3 2 2 3 2 2 4" xfId="6601" xr:uid="{00000000-0005-0000-0000-000040510000}"/>
    <cellStyle name="Normal 2 3 3 2 2 3 2 2 4 2" xfId="14747" xr:uid="{00000000-0005-0000-0000-000041510000}"/>
    <cellStyle name="Normal 2 3 3 2 2 3 2 2 4 2 2" xfId="31043" xr:uid="{00000000-0005-0000-0000-000042510000}"/>
    <cellStyle name="Normal 2 3 3 2 2 3 2 2 4 3" xfId="22897" xr:uid="{00000000-0005-0000-0000-000043510000}"/>
    <cellStyle name="Normal 2 3 3 2 2 3 2 2 5" xfId="9448" xr:uid="{00000000-0005-0000-0000-000044510000}"/>
    <cellStyle name="Normal 2 3 3 2 2 3 2 2 5 2" xfId="25744" xr:uid="{00000000-0005-0000-0000-000045510000}"/>
    <cellStyle name="Normal 2 3 3 2 2 3 2 2 6" xfId="17598" xr:uid="{00000000-0005-0000-0000-000046510000}"/>
    <cellStyle name="Normal 2 3 3 2 2 3 2 3" xfId="2007" xr:uid="{00000000-0005-0000-0000-000047510000}"/>
    <cellStyle name="Normal 2 3 3 2 2 3 2 3 2" xfId="4577" xr:uid="{00000000-0005-0000-0000-000048510000}"/>
    <cellStyle name="Normal 2 3 3 2 2 3 2 3 2 2" xfId="12723" xr:uid="{00000000-0005-0000-0000-000049510000}"/>
    <cellStyle name="Normal 2 3 3 2 2 3 2 3 2 2 2" xfId="29019" xr:uid="{00000000-0005-0000-0000-00004A510000}"/>
    <cellStyle name="Normal 2 3 3 2 2 3 2 3 2 3" xfId="20873" xr:uid="{00000000-0005-0000-0000-00004B510000}"/>
    <cellStyle name="Normal 2 3 3 2 2 3 2 3 3" xfId="7306" xr:uid="{00000000-0005-0000-0000-00004C510000}"/>
    <cellStyle name="Normal 2 3 3 2 2 3 2 3 3 2" xfId="15452" xr:uid="{00000000-0005-0000-0000-00004D510000}"/>
    <cellStyle name="Normal 2 3 3 2 2 3 2 3 3 2 2" xfId="31748" xr:uid="{00000000-0005-0000-0000-00004E510000}"/>
    <cellStyle name="Normal 2 3 3 2 2 3 2 3 3 3" xfId="23602" xr:uid="{00000000-0005-0000-0000-00004F510000}"/>
    <cellStyle name="Normal 2 3 3 2 2 3 2 3 4" xfId="10153" xr:uid="{00000000-0005-0000-0000-000050510000}"/>
    <cellStyle name="Normal 2 3 3 2 2 3 2 3 4 2" xfId="26449" xr:uid="{00000000-0005-0000-0000-000051510000}"/>
    <cellStyle name="Normal 2 3 3 2 2 3 2 3 5" xfId="18303" xr:uid="{00000000-0005-0000-0000-000052510000}"/>
    <cellStyle name="Normal 2 3 3 2 2 3 2 4" xfId="3359" xr:uid="{00000000-0005-0000-0000-000053510000}"/>
    <cellStyle name="Normal 2 3 3 2 2 3 2 4 2" xfId="11505" xr:uid="{00000000-0005-0000-0000-000054510000}"/>
    <cellStyle name="Normal 2 3 3 2 2 3 2 4 2 2" xfId="27801" xr:uid="{00000000-0005-0000-0000-000055510000}"/>
    <cellStyle name="Normal 2 3 3 2 2 3 2 4 3" xfId="19655" xr:uid="{00000000-0005-0000-0000-000056510000}"/>
    <cellStyle name="Normal 2 3 3 2 2 3 2 5" xfId="5896" xr:uid="{00000000-0005-0000-0000-000057510000}"/>
    <cellStyle name="Normal 2 3 3 2 2 3 2 5 2" xfId="14042" xr:uid="{00000000-0005-0000-0000-000058510000}"/>
    <cellStyle name="Normal 2 3 3 2 2 3 2 5 2 2" xfId="30338" xr:uid="{00000000-0005-0000-0000-000059510000}"/>
    <cellStyle name="Normal 2 3 3 2 2 3 2 5 3" xfId="22192" xr:uid="{00000000-0005-0000-0000-00005A510000}"/>
    <cellStyle name="Normal 2 3 3 2 2 3 2 6" xfId="8743" xr:uid="{00000000-0005-0000-0000-00005B510000}"/>
    <cellStyle name="Normal 2 3 3 2 2 3 2 6 2" xfId="25039" xr:uid="{00000000-0005-0000-0000-00005C510000}"/>
    <cellStyle name="Normal 2 3 3 2 2 3 2 7" xfId="16893" xr:uid="{00000000-0005-0000-0000-00005D510000}"/>
    <cellStyle name="Normal 2 3 3 2 2 3 3" xfId="958" xr:uid="{00000000-0005-0000-0000-00005E510000}"/>
    <cellStyle name="Normal 2 3 3 2 2 3 3 2" xfId="2368" xr:uid="{00000000-0005-0000-0000-00005F510000}"/>
    <cellStyle name="Normal 2 3 3 2 2 3 3 2 2" xfId="4890" xr:uid="{00000000-0005-0000-0000-000060510000}"/>
    <cellStyle name="Normal 2 3 3 2 2 3 3 2 2 2" xfId="13036" xr:uid="{00000000-0005-0000-0000-000061510000}"/>
    <cellStyle name="Normal 2 3 3 2 2 3 3 2 2 2 2" xfId="29332" xr:uid="{00000000-0005-0000-0000-000062510000}"/>
    <cellStyle name="Normal 2 3 3 2 2 3 3 2 2 3" xfId="21186" xr:uid="{00000000-0005-0000-0000-000063510000}"/>
    <cellStyle name="Normal 2 3 3 2 2 3 3 2 3" xfId="7667" xr:uid="{00000000-0005-0000-0000-000064510000}"/>
    <cellStyle name="Normal 2 3 3 2 2 3 3 2 3 2" xfId="15813" xr:uid="{00000000-0005-0000-0000-000065510000}"/>
    <cellStyle name="Normal 2 3 3 2 2 3 3 2 3 2 2" xfId="32109" xr:uid="{00000000-0005-0000-0000-000066510000}"/>
    <cellStyle name="Normal 2 3 3 2 2 3 3 2 3 3" xfId="23963" xr:uid="{00000000-0005-0000-0000-000067510000}"/>
    <cellStyle name="Normal 2 3 3 2 2 3 3 2 4" xfId="10514" xr:uid="{00000000-0005-0000-0000-000068510000}"/>
    <cellStyle name="Normal 2 3 3 2 2 3 3 2 4 2" xfId="26810" xr:uid="{00000000-0005-0000-0000-000069510000}"/>
    <cellStyle name="Normal 2 3 3 2 2 3 3 2 5" xfId="18664" xr:uid="{00000000-0005-0000-0000-00006A510000}"/>
    <cellStyle name="Normal 2 3 3 2 2 3 3 3" xfId="3672" xr:uid="{00000000-0005-0000-0000-00006B510000}"/>
    <cellStyle name="Normal 2 3 3 2 2 3 3 3 2" xfId="11818" xr:uid="{00000000-0005-0000-0000-00006C510000}"/>
    <cellStyle name="Normal 2 3 3 2 2 3 3 3 2 2" xfId="28114" xr:uid="{00000000-0005-0000-0000-00006D510000}"/>
    <cellStyle name="Normal 2 3 3 2 2 3 3 3 3" xfId="19968" xr:uid="{00000000-0005-0000-0000-00006E510000}"/>
    <cellStyle name="Normal 2 3 3 2 2 3 3 4" xfId="6257" xr:uid="{00000000-0005-0000-0000-00006F510000}"/>
    <cellStyle name="Normal 2 3 3 2 2 3 3 4 2" xfId="14403" xr:uid="{00000000-0005-0000-0000-000070510000}"/>
    <cellStyle name="Normal 2 3 3 2 2 3 3 4 2 2" xfId="30699" xr:uid="{00000000-0005-0000-0000-000071510000}"/>
    <cellStyle name="Normal 2 3 3 2 2 3 3 4 3" xfId="22553" xr:uid="{00000000-0005-0000-0000-000072510000}"/>
    <cellStyle name="Normal 2 3 3 2 2 3 3 5" xfId="9104" xr:uid="{00000000-0005-0000-0000-000073510000}"/>
    <cellStyle name="Normal 2 3 3 2 2 3 3 5 2" xfId="25400" xr:uid="{00000000-0005-0000-0000-000074510000}"/>
    <cellStyle name="Normal 2 3 3 2 2 3 3 6" xfId="17254" xr:uid="{00000000-0005-0000-0000-000075510000}"/>
    <cellStyle name="Normal 2 3 3 2 2 3 4" xfId="1663" xr:uid="{00000000-0005-0000-0000-000076510000}"/>
    <cellStyle name="Normal 2 3 3 2 2 3 4 2" xfId="4281" xr:uid="{00000000-0005-0000-0000-000077510000}"/>
    <cellStyle name="Normal 2 3 3 2 2 3 4 2 2" xfId="12427" xr:uid="{00000000-0005-0000-0000-000078510000}"/>
    <cellStyle name="Normal 2 3 3 2 2 3 4 2 2 2" xfId="28723" xr:uid="{00000000-0005-0000-0000-000079510000}"/>
    <cellStyle name="Normal 2 3 3 2 2 3 4 2 3" xfId="20577" xr:uid="{00000000-0005-0000-0000-00007A510000}"/>
    <cellStyle name="Normal 2 3 3 2 2 3 4 3" xfId="6962" xr:uid="{00000000-0005-0000-0000-00007B510000}"/>
    <cellStyle name="Normal 2 3 3 2 2 3 4 3 2" xfId="15108" xr:uid="{00000000-0005-0000-0000-00007C510000}"/>
    <cellStyle name="Normal 2 3 3 2 2 3 4 3 2 2" xfId="31404" xr:uid="{00000000-0005-0000-0000-00007D510000}"/>
    <cellStyle name="Normal 2 3 3 2 2 3 4 3 3" xfId="23258" xr:uid="{00000000-0005-0000-0000-00007E510000}"/>
    <cellStyle name="Normal 2 3 3 2 2 3 4 4" xfId="9809" xr:uid="{00000000-0005-0000-0000-00007F510000}"/>
    <cellStyle name="Normal 2 3 3 2 2 3 4 4 2" xfId="26105" xr:uid="{00000000-0005-0000-0000-000080510000}"/>
    <cellStyle name="Normal 2 3 3 2 2 3 4 5" xfId="17959" xr:uid="{00000000-0005-0000-0000-000081510000}"/>
    <cellStyle name="Normal 2 3 3 2 2 3 5" xfId="3063" xr:uid="{00000000-0005-0000-0000-000082510000}"/>
    <cellStyle name="Normal 2 3 3 2 2 3 5 2" xfId="11209" xr:uid="{00000000-0005-0000-0000-000083510000}"/>
    <cellStyle name="Normal 2 3 3 2 2 3 5 2 2" xfId="27505" xr:uid="{00000000-0005-0000-0000-000084510000}"/>
    <cellStyle name="Normal 2 3 3 2 2 3 5 3" xfId="19359" xr:uid="{00000000-0005-0000-0000-000085510000}"/>
    <cellStyle name="Normal 2 3 3 2 2 3 6" xfId="5552" xr:uid="{00000000-0005-0000-0000-000086510000}"/>
    <cellStyle name="Normal 2 3 3 2 2 3 6 2" xfId="13698" xr:uid="{00000000-0005-0000-0000-000087510000}"/>
    <cellStyle name="Normal 2 3 3 2 2 3 6 2 2" xfId="29994" xr:uid="{00000000-0005-0000-0000-000088510000}"/>
    <cellStyle name="Normal 2 3 3 2 2 3 6 3" xfId="21848" xr:uid="{00000000-0005-0000-0000-000089510000}"/>
    <cellStyle name="Normal 2 3 3 2 2 3 7" xfId="8399" xr:uid="{00000000-0005-0000-0000-00008A510000}"/>
    <cellStyle name="Normal 2 3 3 2 2 3 7 2" xfId="24695" xr:uid="{00000000-0005-0000-0000-00008B510000}"/>
    <cellStyle name="Normal 2 3 3 2 2 3 8" xfId="16549" xr:uid="{00000000-0005-0000-0000-00008C510000}"/>
    <cellStyle name="Normal 2 3 3 2 2 4" xfId="341" xr:uid="{00000000-0005-0000-0000-00008D510000}"/>
    <cellStyle name="Normal 2 3 3 2 2 4 2" xfId="685" xr:uid="{00000000-0005-0000-0000-00008E510000}"/>
    <cellStyle name="Normal 2 3 3 2 2 4 2 2" xfId="1391" xr:uid="{00000000-0005-0000-0000-00008F510000}"/>
    <cellStyle name="Normal 2 3 3 2 2 4 2 2 2" xfId="2801" xr:uid="{00000000-0005-0000-0000-000090510000}"/>
    <cellStyle name="Normal 2 3 3 2 2 4 2 2 2 2" xfId="5260" xr:uid="{00000000-0005-0000-0000-000091510000}"/>
    <cellStyle name="Normal 2 3 3 2 2 4 2 2 2 2 2" xfId="13406" xr:uid="{00000000-0005-0000-0000-000092510000}"/>
    <cellStyle name="Normal 2 3 3 2 2 4 2 2 2 2 2 2" xfId="29702" xr:uid="{00000000-0005-0000-0000-000093510000}"/>
    <cellStyle name="Normal 2 3 3 2 2 4 2 2 2 2 3" xfId="21556" xr:uid="{00000000-0005-0000-0000-000094510000}"/>
    <cellStyle name="Normal 2 3 3 2 2 4 2 2 2 3" xfId="8100" xr:uid="{00000000-0005-0000-0000-000095510000}"/>
    <cellStyle name="Normal 2 3 3 2 2 4 2 2 2 3 2" xfId="16246" xr:uid="{00000000-0005-0000-0000-000096510000}"/>
    <cellStyle name="Normal 2 3 3 2 2 4 2 2 2 3 2 2" xfId="32542" xr:uid="{00000000-0005-0000-0000-000097510000}"/>
    <cellStyle name="Normal 2 3 3 2 2 4 2 2 2 3 3" xfId="24396" xr:uid="{00000000-0005-0000-0000-000098510000}"/>
    <cellStyle name="Normal 2 3 3 2 2 4 2 2 2 4" xfId="10947" xr:uid="{00000000-0005-0000-0000-000099510000}"/>
    <cellStyle name="Normal 2 3 3 2 2 4 2 2 2 4 2" xfId="27243" xr:uid="{00000000-0005-0000-0000-00009A510000}"/>
    <cellStyle name="Normal 2 3 3 2 2 4 2 2 2 5" xfId="19097" xr:uid="{00000000-0005-0000-0000-00009B510000}"/>
    <cellStyle name="Normal 2 3 3 2 2 4 2 2 3" xfId="4042" xr:uid="{00000000-0005-0000-0000-00009C510000}"/>
    <cellStyle name="Normal 2 3 3 2 2 4 2 2 3 2" xfId="12188" xr:uid="{00000000-0005-0000-0000-00009D510000}"/>
    <cellStyle name="Normal 2 3 3 2 2 4 2 2 3 2 2" xfId="28484" xr:uid="{00000000-0005-0000-0000-00009E510000}"/>
    <cellStyle name="Normal 2 3 3 2 2 4 2 2 3 3" xfId="20338" xr:uid="{00000000-0005-0000-0000-00009F510000}"/>
    <cellStyle name="Normal 2 3 3 2 2 4 2 2 4" xfId="6690" xr:uid="{00000000-0005-0000-0000-0000A0510000}"/>
    <cellStyle name="Normal 2 3 3 2 2 4 2 2 4 2" xfId="14836" xr:uid="{00000000-0005-0000-0000-0000A1510000}"/>
    <cellStyle name="Normal 2 3 3 2 2 4 2 2 4 2 2" xfId="31132" xr:uid="{00000000-0005-0000-0000-0000A2510000}"/>
    <cellStyle name="Normal 2 3 3 2 2 4 2 2 4 3" xfId="22986" xr:uid="{00000000-0005-0000-0000-0000A3510000}"/>
    <cellStyle name="Normal 2 3 3 2 2 4 2 2 5" xfId="9537" xr:uid="{00000000-0005-0000-0000-0000A4510000}"/>
    <cellStyle name="Normal 2 3 3 2 2 4 2 2 5 2" xfId="25833" xr:uid="{00000000-0005-0000-0000-0000A5510000}"/>
    <cellStyle name="Normal 2 3 3 2 2 4 2 2 6" xfId="17687" xr:uid="{00000000-0005-0000-0000-0000A6510000}"/>
    <cellStyle name="Normal 2 3 3 2 2 4 2 3" xfId="2096" xr:uid="{00000000-0005-0000-0000-0000A7510000}"/>
    <cellStyle name="Normal 2 3 3 2 2 4 2 3 2" xfId="4651" xr:uid="{00000000-0005-0000-0000-0000A8510000}"/>
    <cellStyle name="Normal 2 3 3 2 2 4 2 3 2 2" xfId="12797" xr:uid="{00000000-0005-0000-0000-0000A9510000}"/>
    <cellStyle name="Normal 2 3 3 2 2 4 2 3 2 2 2" xfId="29093" xr:uid="{00000000-0005-0000-0000-0000AA510000}"/>
    <cellStyle name="Normal 2 3 3 2 2 4 2 3 2 3" xfId="20947" xr:uid="{00000000-0005-0000-0000-0000AB510000}"/>
    <cellStyle name="Normal 2 3 3 2 2 4 2 3 3" xfId="7395" xr:uid="{00000000-0005-0000-0000-0000AC510000}"/>
    <cellStyle name="Normal 2 3 3 2 2 4 2 3 3 2" xfId="15541" xr:uid="{00000000-0005-0000-0000-0000AD510000}"/>
    <cellStyle name="Normal 2 3 3 2 2 4 2 3 3 2 2" xfId="31837" xr:uid="{00000000-0005-0000-0000-0000AE510000}"/>
    <cellStyle name="Normal 2 3 3 2 2 4 2 3 3 3" xfId="23691" xr:uid="{00000000-0005-0000-0000-0000AF510000}"/>
    <cellStyle name="Normal 2 3 3 2 2 4 2 3 4" xfId="10242" xr:uid="{00000000-0005-0000-0000-0000B0510000}"/>
    <cellStyle name="Normal 2 3 3 2 2 4 2 3 4 2" xfId="26538" xr:uid="{00000000-0005-0000-0000-0000B1510000}"/>
    <cellStyle name="Normal 2 3 3 2 2 4 2 3 5" xfId="18392" xr:uid="{00000000-0005-0000-0000-0000B2510000}"/>
    <cellStyle name="Normal 2 3 3 2 2 4 2 4" xfId="3433" xr:uid="{00000000-0005-0000-0000-0000B3510000}"/>
    <cellStyle name="Normal 2 3 3 2 2 4 2 4 2" xfId="11579" xr:uid="{00000000-0005-0000-0000-0000B4510000}"/>
    <cellStyle name="Normal 2 3 3 2 2 4 2 4 2 2" xfId="27875" xr:uid="{00000000-0005-0000-0000-0000B5510000}"/>
    <cellStyle name="Normal 2 3 3 2 2 4 2 4 3" xfId="19729" xr:uid="{00000000-0005-0000-0000-0000B6510000}"/>
    <cellStyle name="Normal 2 3 3 2 2 4 2 5" xfId="5985" xr:uid="{00000000-0005-0000-0000-0000B7510000}"/>
    <cellStyle name="Normal 2 3 3 2 2 4 2 5 2" xfId="14131" xr:uid="{00000000-0005-0000-0000-0000B8510000}"/>
    <cellStyle name="Normal 2 3 3 2 2 4 2 5 2 2" xfId="30427" xr:uid="{00000000-0005-0000-0000-0000B9510000}"/>
    <cellStyle name="Normal 2 3 3 2 2 4 2 5 3" xfId="22281" xr:uid="{00000000-0005-0000-0000-0000BA510000}"/>
    <cellStyle name="Normal 2 3 3 2 2 4 2 6" xfId="8832" xr:uid="{00000000-0005-0000-0000-0000BB510000}"/>
    <cellStyle name="Normal 2 3 3 2 2 4 2 6 2" xfId="25128" xr:uid="{00000000-0005-0000-0000-0000BC510000}"/>
    <cellStyle name="Normal 2 3 3 2 2 4 2 7" xfId="16982" xr:uid="{00000000-0005-0000-0000-0000BD510000}"/>
    <cellStyle name="Normal 2 3 3 2 2 4 3" xfId="1047" xr:uid="{00000000-0005-0000-0000-0000BE510000}"/>
    <cellStyle name="Normal 2 3 3 2 2 4 3 2" xfId="2457" xr:uid="{00000000-0005-0000-0000-0000BF510000}"/>
    <cellStyle name="Normal 2 3 3 2 2 4 3 2 2" xfId="4964" xr:uid="{00000000-0005-0000-0000-0000C0510000}"/>
    <cellStyle name="Normal 2 3 3 2 2 4 3 2 2 2" xfId="13110" xr:uid="{00000000-0005-0000-0000-0000C1510000}"/>
    <cellStyle name="Normal 2 3 3 2 2 4 3 2 2 2 2" xfId="29406" xr:uid="{00000000-0005-0000-0000-0000C2510000}"/>
    <cellStyle name="Normal 2 3 3 2 2 4 3 2 2 3" xfId="21260" xr:uid="{00000000-0005-0000-0000-0000C3510000}"/>
    <cellStyle name="Normal 2 3 3 2 2 4 3 2 3" xfId="7756" xr:uid="{00000000-0005-0000-0000-0000C4510000}"/>
    <cellStyle name="Normal 2 3 3 2 2 4 3 2 3 2" xfId="15902" xr:uid="{00000000-0005-0000-0000-0000C5510000}"/>
    <cellStyle name="Normal 2 3 3 2 2 4 3 2 3 2 2" xfId="32198" xr:uid="{00000000-0005-0000-0000-0000C6510000}"/>
    <cellStyle name="Normal 2 3 3 2 2 4 3 2 3 3" xfId="24052" xr:uid="{00000000-0005-0000-0000-0000C7510000}"/>
    <cellStyle name="Normal 2 3 3 2 2 4 3 2 4" xfId="10603" xr:uid="{00000000-0005-0000-0000-0000C8510000}"/>
    <cellStyle name="Normal 2 3 3 2 2 4 3 2 4 2" xfId="26899" xr:uid="{00000000-0005-0000-0000-0000C9510000}"/>
    <cellStyle name="Normal 2 3 3 2 2 4 3 2 5" xfId="18753" xr:uid="{00000000-0005-0000-0000-0000CA510000}"/>
    <cellStyle name="Normal 2 3 3 2 2 4 3 3" xfId="3746" xr:uid="{00000000-0005-0000-0000-0000CB510000}"/>
    <cellStyle name="Normal 2 3 3 2 2 4 3 3 2" xfId="11892" xr:uid="{00000000-0005-0000-0000-0000CC510000}"/>
    <cellStyle name="Normal 2 3 3 2 2 4 3 3 2 2" xfId="28188" xr:uid="{00000000-0005-0000-0000-0000CD510000}"/>
    <cellStyle name="Normal 2 3 3 2 2 4 3 3 3" xfId="20042" xr:uid="{00000000-0005-0000-0000-0000CE510000}"/>
    <cellStyle name="Normal 2 3 3 2 2 4 3 4" xfId="6346" xr:uid="{00000000-0005-0000-0000-0000CF510000}"/>
    <cellStyle name="Normal 2 3 3 2 2 4 3 4 2" xfId="14492" xr:uid="{00000000-0005-0000-0000-0000D0510000}"/>
    <cellStyle name="Normal 2 3 3 2 2 4 3 4 2 2" xfId="30788" xr:uid="{00000000-0005-0000-0000-0000D1510000}"/>
    <cellStyle name="Normal 2 3 3 2 2 4 3 4 3" xfId="22642" xr:uid="{00000000-0005-0000-0000-0000D2510000}"/>
    <cellStyle name="Normal 2 3 3 2 2 4 3 5" xfId="9193" xr:uid="{00000000-0005-0000-0000-0000D3510000}"/>
    <cellStyle name="Normal 2 3 3 2 2 4 3 5 2" xfId="25489" xr:uid="{00000000-0005-0000-0000-0000D4510000}"/>
    <cellStyle name="Normal 2 3 3 2 2 4 3 6" xfId="17343" xr:uid="{00000000-0005-0000-0000-0000D5510000}"/>
    <cellStyle name="Normal 2 3 3 2 2 4 4" xfId="1752" xr:uid="{00000000-0005-0000-0000-0000D6510000}"/>
    <cellStyle name="Normal 2 3 3 2 2 4 4 2" xfId="4355" xr:uid="{00000000-0005-0000-0000-0000D7510000}"/>
    <cellStyle name="Normal 2 3 3 2 2 4 4 2 2" xfId="12501" xr:uid="{00000000-0005-0000-0000-0000D8510000}"/>
    <cellStyle name="Normal 2 3 3 2 2 4 4 2 2 2" xfId="28797" xr:uid="{00000000-0005-0000-0000-0000D9510000}"/>
    <cellStyle name="Normal 2 3 3 2 2 4 4 2 3" xfId="20651" xr:uid="{00000000-0005-0000-0000-0000DA510000}"/>
    <cellStyle name="Normal 2 3 3 2 2 4 4 3" xfId="7051" xr:uid="{00000000-0005-0000-0000-0000DB510000}"/>
    <cellStyle name="Normal 2 3 3 2 2 4 4 3 2" xfId="15197" xr:uid="{00000000-0005-0000-0000-0000DC510000}"/>
    <cellStyle name="Normal 2 3 3 2 2 4 4 3 2 2" xfId="31493" xr:uid="{00000000-0005-0000-0000-0000DD510000}"/>
    <cellStyle name="Normal 2 3 3 2 2 4 4 3 3" xfId="23347" xr:uid="{00000000-0005-0000-0000-0000DE510000}"/>
    <cellStyle name="Normal 2 3 3 2 2 4 4 4" xfId="9898" xr:uid="{00000000-0005-0000-0000-0000DF510000}"/>
    <cellStyle name="Normal 2 3 3 2 2 4 4 4 2" xfId="26194" xr:uid="{00000000-0005-0000-0000-0000E0510000}"/>
    <cellStyle name="Normal 2 3 3 2 2 4 4 5" xfId="18048" xr:uid="{00000000-0005-0000-0000-0000E1510000}"/>
    <cellStyle name="Normal 2 3 3 2 2 4 5" xfId="3137" xr:uid="{00000000-0005-0000-0000-0000E2510000}"/>
    <cellStyle name="Normal 2 3 3 2 2 4 5 2" xfId="11283" xr:uid="{00000000-0005-0000-0000-0000E3510000}"/>
    <cellStyle name="Normal 2 3 3 2 2 4 5 2 2" xfId="27579" xr:uid="{00000000-0005-0000-0000-0000E4510000}"/>
    <cellStyle name="Normal 2 3 3 2 2 4 5 3" xfId="19433" xr:uid="{00000000-0005-0000-0000-0000E5510000}"/>
    <cellStyle name="Normal 2 3 3 2 2 4 6" xfId="5641" xr:uid="{00000000-0005-0000-0000-0000E6510000}"/>
    <cellStyle name="Normal 2 3 3 2 2 4 6 2" xfId="13787" xr:uid="{00000000-0005-0000-0000-0000E7510000}"/>
    <cellStyle name="Normal 2 3 3 2 2 4 6 2 2" xfId="30083" xr:uid="{00000000-0005-0000-0000-0000E8510000}"/>
    <cellStyle name="Normal 2 3 3 2 2 4 6 3" xfId="21937" xr:uid="{00000000-0005-0000-0000-0000E9510000}"/>
    <cellStyle name="Normal 2 3 3 2 2 4 7" xfId="8488" xr:uid="{00000000-0005-0000-0000-0000EA510000}"/>
    <cellStyle name="Normal 2 3 3 2 2 4 7 2" xfId="24784" xr:uid="{00000000-0005-0000-0000-0000EB510000}"/>
    <cellStyle name="Normal 2 3 3 2 2 4 8" xfId="16638" xr:uid="{00000000-0005-0000-0000-0000EC510000}"/>
    <cellStyle name="Normal 2 3 3 2 2 5" xfId="431" xr:uid="{00000000-0005-0000-0000-0000ED510000}"/>
    <cellStyle name="Normal 2 3 3 2 2 5 2" xfId="1137" xr:uid="{00000000-0005-0000-0000-0000EE510000}"/>
    <cellStyle name="Normal 2 3 3 2 2 5 2 2" xfId="2547" xr:uid="{00000000-0005-0000-0000-0000EF510000}"/>
    <cellStyle name="Normal 2 3 3 2 2 5 2 2 2" xfId="5038" xr:uid="{00000000-0005-0000-0000-0000F0510000}"/>
    <cellStyle name="Normal 2 3 3 2 2 5 2 2 2 2" xfId="13184" xr:uid="{00000000-0005-0000-0000-0000F1510000}"/>
    <cellStyle name="Normal 2 3 3 2 2 5 2 2 2 2 2" xfId="29480" xr:uid="{00000000-0005-0000-0000-0000F2510000}"/>
    <cellStyle name="Normal 2 3 3 2 2 5 2 2 2 3" xfId="21334" xr:uid="{00000000-0005-0000-0000-0000F3510000}"/>
    <cellStyle name="Normal 2 3 3 2 2 5 2 2 3" xfId="7846" xr:uid="{00000000-0005-0000-0000-0000F4510000}"/>
    <cellStyle name="Normal 2 3 3 2 2 5 2 2 3 2" xfId="15992" xr:uid="{00000000-0005-0000-0000-0000F5510000}"/>
    <cellStyle name="Normal 2 3 3 2 2 5 2 2 3 2 2" xfId="32288" xr:uid="{00000000-0005-0000-0000-0000F6510000}"/>
    <cellStyle name="Normal 2 3 3 2 2 5 2 2 3 3" xfId="24142" xr:uid="{00000000-0005-0000-0000-0000F7510000}"/>
    <cellStyle name="Normal 2 3 3 2 2 5 2 2 4" xfId="10693" xr:uid="{00000000-0005-0000-0000-0000F8510000}"/>
    <cellStyle name="Normal 2 3 3 2 2 5 2 2 4 2" xfId="26989" xr:uid="{00000000-0005-0000-0000-0000F9510000}"/>
    <cellStyle name="Normal 2 3 3 2 2 5 2 2 5" xfId="18843" xr:uid="{00000000-0005-0000-0000-0000FA510000}"/>
    <cellStyle name="Normal 2 3 3 2 2 5 2 3" xfId="3820" xr:uid="{00000000-0005-0000-0000-0000FB510000}"/>
    <cellStyle name="Normal 2 3 3 2 2 5 2 3 2" xfId="11966" xr:uid="{00000000-0005-0000-0000-0000FC510000}"/>
    <cellStyle name="Normal 2 3 3 2 2 5 2 3 2 2" xfId="28262" xr:uid="{00000000-0005-0000-0000-0000FD510000}"/>
    <cellStyle name="Normal 2 3 3 2 2 5 2 3 3" xfId="20116" xr:uid="{00000000-0005-0000-0000-0000FE510000}"/>
    <cellStyle name="Normal 2 3 3 2 2 5 2 4" xfId="6436" xr:uid="{00000000-0005-0000-0000-0000FF510000}"/>
    <cellStyle name="Normal 2 3 3 2 2 5 2 4 2" xfId="14582" xr:uid="{00000000-0005-0000-0000-000000520000}"/>
    <cellStyle name="Normal 2 3 3 2 2 5 2 4 2 2" xfId="30878" xr:uid="{00000000-0005-0000-0000-000001520000}"/>
    <cellStyle name="Normal 2 3 3 2 2 5 2 4 3" xfId="22732" xr:uid="{00000000-0005-0000-0000-000002520000}"/>
    <cellStyle name="Normal 2 3 3 2 2 5 2 5" xfId="9283" xr:uid="{00000000-0005-0000-0000-000003520000}"/>
    <cellStyle name="Normal 2 3 3 2 2 5 2 5 2" xfId="25579" xr:uid="{00000000-0005-0000-0000-000004520000}"/>
    <cellStyle name="Normal 2 3 3 2 2 5 2 6" xfId="17433" xr:uid="{00000000-0005-0000-0000-000005520000}"/>
    <cellStyle name="Normal 2 3 3 2 2 5 3" xfId="1842" xr:uid="{00000000-0005-0000-0000-000006520000}"/>
    <cellStyle name="Normal 2 3 3 2 2 5 3 2" xfId="4429" xr:uid="{00000000-0005-0000-0000-000007520000}"/>
    <cellStyle name="Normal 2 3 3 2 2 5 3 2 2" xfId="12575" xr:uid="{00000000-0005-0000-0000-000008520000}"/>
    <cellStyle name="Normal 2 3 3 2 2 5 3 2 2 2" xfId="28871" xr:uid="{00000000-0005-0000-0000-000009520000}"/>
    <cellStyle name="Normal 2 3 3 2 2 5 3 2 3" xfId="20725" xr:uid="{00000000-0005-0000-0000-00000A520000}"/>
    <cellStyle name="Normal 2 3 3 2 2 5 3 3" xfId="7141" xr:uid="{00000000-0005-0000-0000-00000B520000}"/>
    <cellStyle name="Normal 2 3 3 2 2 5 3 3 2" xfId="15287" xr:uid="{00000000-0005-0000-0000-00000C520000}"/>
    <cellStyle name="Normal 2 3 3 2 2 5 3 3 2 2" xfId="31583" xr:uid="{00000000-0005-0000-0000-00000D520000}"/>
    <cellStyle name="Normal 2 3 3 2 2 5 3 3 3" xfId="23437" xr:uid="{00000000-0005-0000-0000-00000E520000}"/>
    <cellStyle name="Normal 2 3 3 2 2 5 3 4" xfId="9988" xr:uid="{00000000-0005-0000-0000-00000F520000}"/>
    <cellStyle name="Normal 2 3 3 2 2 5 3 4 2" xfId="26284" xr:uid="{00000000-0005-0000-0000-000010520000}"/>
    <cellStyle name="Normal 2 3 3 2 2 5 3 5" xfId="18138" xr:uid="{00000000-0005-0000-0000-000011520000}"/>
    <cellStyle name="Normal 2 3 3 2 2 5 4" xfId="3211" xr:uid="{00000000-0005-0000-0000-000012520000}"/>
    <cellStyle name="Normal 2 3 3 2 2 5 4 2" xfId="11357" xr:uid="{00000000-0005-0000-0000-000013520000}"/>
    <cellStyle name="Normal 2 3 3 2 2 5 4 2 2" xfId="27653" xr:uid="{00000000-0005-0000-0000-000014520000}"/>
    <cellStyle name="Normal 2 3 3 2 2 5 4 3" xfId="19507" xr:uid="{00000000-0005-0000-0000-000015520000}"/>
    <cellStyle name="Normal 2 3 3 2 2 5 5" xfId="5731" xr:uid="{00000000-0005-0000-0000-000016520000}"/>
    <cellStyle name="Normal 2 3 3 2 2 5 5 2" xfId="13877" xr:uid="{00000000-0005-0000-0000-000017520000}"/>
    <cellStyle name="Normal 2 3 3 2 2 5 5 2 2" xfId="30173" xr:uid="{00000000-0005-0000-0000-000018520000}"/>
    <cellStyle name="Normal 2 3 3 2 2 5 5 3" xfId="22027" xr:uid="{00000000-0005-0000-0000-000019520000}"/>
    <cellStyle name="Normal 2 3 3 2 2 5 6" xfId="8578" xr:uid="{00000000-0005-0000-0000-00001A520000}"/>
    <cellStyle name="Normal 2 3 3 2 2 5 6 2" xfId="24874" xr:uid="{00000000-0005-0000-0000-00001B520000}"/>
    <cellStyle name="Normal 2 3 3 2 2 5 7" xfId="16728" xr:uid="{00000000-0005-0000-0000-00001C520000}"/>
    <cellStyle name="Normal 2 3 3 2 2 6" xfId="793" xr:uid="{00000000-0005-0000-0000-00001D520000}"/>
    <cellStyle name="Normal 2 3 3 2 2 6 2" xfId="2203" xr:uid="{00000000-0005-0000-0000-00001E520000}"/>
    <cellStyle name="Normal 2 3 3 2 2 6 2 2" xfId="4742" xr:uid="{00000000-0005-0000-0000-00001F520000}"/>
    <cellStyle name="Normal 2 3 3 2 2 6 2 2 2" xfId="12888" xr:uid="{00000000-0005-0000-0000-000020520000}"/>
    <cellStyle name="Normal 2 3 3 2 2 6 2 2 2 2" xfId="29184" xr:uid="{00000000-0005-0000-0000-000021520000}"/>
    <cellStyle name="Normal 2 3 3 2 2 6 2 2 3" xfId="21038" xr:uid="{00000000-0005-0000-0000-000022520000}"/>
    <cellStyle name="Normal 2 3 3 2 2 6 2 3" xfId="7502" xr:uid="{00000000-0005-0000-0000-000023520000}"/>
    <cellStyle name="Normal 2 3 3 2 2 6 2 3 2" xfId="15648" xr:uid="{00000000-0005-0000-0000-000024520000}"/>
    <cellStyle name="Normal 2 3 3 2 2 6 2 3 2 2" xfId="31944" xr:uid="{00000000-0005-0000-0000-000025520000}"/>
    <cellStyle name="Normal 2 3 3 2 2 6 2 3 3" xfId="23798" xr:uid="{00000000-0005-0000-0000-000026520000}"/>
    <cellStyle name="Normal 2 3 3 2 2 6 2 4" xfId="10349" xr:uid="{00000000-0005-0000-0000-000027520000}"/>
    <cellStyle name="Normal 2 3 3 2 2 6 2 4 2" xfId="26645" xr:uid="{00000000-0005-0000-0000-000028520000}"/>
    <cellStyle name="Normal 2 3 3 2 2 6 2 5" xfId="18499" xr:uid="{00000000-0005-0000-0000-000029520000}"/>
    <cellStyle name="Normal 2 3 3 2 2 6 3" xfId="3524" xr:uid="{00000000-0005-0000-0000-00002A520000}"/>
    <cellStyle name="Normal 2 3 3 2 2 6 3 2" xfId="11670" xr:uid="{00000000-0005-0000-0000-00002B520000}"/>
    <cellStyle name="Normal 2 3 3 2 2 6 3 2 2" xfId="27966" xr:uid="{00000000-0005-0000-0000-00002C520000}"/>
    <cellStyle name="Normal 2 3 3 2 2 6 3 3" xfId="19820" xr:uid="{00000000-0005-0000-0000-00002D520000}"/>
    <cellStyle name="Normal 2 3 3 2 2 6 4" xfId="6092" xr:uid="{00000000-0005-0000-0000-00002E520000}"/>
    <cellStyle name="Normal 2 3 3 2 2 6 4 2" xfId="14238" xr:uid="{00000000-0005-0000-0000-00002F520000}"/>
    <cellStyle name="Normal 2 3 3 2 2 6 4 2 2" xfId="30534" xr:uid="{00000000-0005-0000-0000-000030520000}"/>
    <cellStyle name="Normal 2 3 3 2 2 6 4 3" xfId="22388" xr:uid="{00000000-0005-0000-0000-000031520000}"/>
    <cellStyle name="Normal 2 3 3 2 2 6 5" xfId="8939" xr:uid="{00000000-0005-0000-0000-000032520000}"/>
    <cellStyle name="Normal 2 3 3 2 2 6 5 2" xfId="25235" xr:uid="{00000000-0005-0000-0000-000033520000}"/>
    <cellStyle name="Normal 2 3 3 2 2 6 6" xfId="17089" xr:uid="{00000000-0005-0000-0000-000034520000}"/>
    <cellStyle name="Normal 2 3 3 2 2 7" xfId="1498" xr:uid="{00000000-0005-0000-0000-000035520000}"/>
    <cellStyle name="Normal 2 3 3 2 2 7 2" xfId="4133" xr:uid="{00000000-0005-0000-0000-000036520000}"/>
    <cellStyle name="Normal 2 3 3 2 2 7 2 2" xfId="12279" xr:uid="{00000000-0005-0000-0000-000037520000}"/>
    <cellStyle name="Normal 2 3 3 2 2 7 2 2 2" xfId="28575" xr:uid="{00000000-0005-0000-0000-000038520000}"/>
    <cellStyle name="Normal 2 3 3 2 2 7 2 3" xfId="20429" xr:uid="{00000000-0005-0000-0000-000039520000}"/>
    <cellStyle name="Normal 2 3 3 2 2 7 3" xfId="6797" xr:uid="{00000000-0005-0000-0000-00003A520000}"/>
    <cellStyle name="Normal 2 3 3 2 2 7 3 2" xfId="14943" xr:uid="{00000000-0005-0000-0000-00003B520000}"/>
    <cellStyle name="Normal 2 3 3 2 2 7 3 2 2" xfId="31239" xr:uid="{00000000-0005-0000-0000-00003C520000}"/>
    <cellStyle name="Normal 2 3 3 2 2 7 3 3" xfId="23093" xr:uid="{00000000-0005-0000-0000-00003D520000}"/>
    <cellStyle name="Normal 2 3 3 2 2 7 4" xfId="9644" xr:uid="{00000000-0005-0000-0000-00003E520000}"/>
    <cellStyle name="Normal 2 3 3 2 2 7 4 2" xfId="25940" xr:uid="{00000000-0005-0000-0000-00003F520000}"/>
    <cellStyle name="Normal 2 3 3 2 2 7 5" xfId="17794" xr:uid="{00000000-0005-0000-0000-000040520000}"/>
    <cellStyle name="Normal 2 3 3 2 2 8" xfId="2915" xr:uid="{00000000-0005-0000-0000-000041520000}"/>
    <cellStyle name="Normal 2 3 3 2 2 8 2" xfId="11061" xr:uid="{00000000-0005-0000-0000-000042520000}"/>
    <cellStyle name="Normal 2 3 3 2 2 8 2 2" xfId="27357" xr:uid="{00000000-0005-0000-0000-000043520000}"/>
    <cellStyle name="Normal 2 3 3 2 2 8 3" xfId="19211" xr:uid="{00000000-0005-0000-0000-000044520000}"/>
    <cellStyle name="Normal 2 3 3 2 2 9" xfId="5387" xr:uid="{00000000-0005-0000-0000-000045520000}"/>
    <cellStyle name="Normal 2 3 3 2 2 9 2" xfId="13533" xr:uid="{00000000-0005-0000-0000-000046520000}"/>
    <cellStyle name="Normal 2 3 3 2 2 9 2 2" xfId="29829" xr:uid="{00000000-0005-0000-0000-000047520000}"/>
    <cellStyle name="Normal 2 3 3 2 2 9 3" xfId="21683" xr:uid="{00000000-0005-0000-0000-000048520000}"/>
    <cellStyle name="Normal 2 3 3 2 3" xfId="133" xr:uid="{00000000-0005-0000-0000-000049520000}"/>
    <cellStyle name="Normal 2 3 3 2 3 2" xfId="477" xr:uid="{00000000-0005-0000-0000-00004A520000}"/>
    <cellStyle name="Normal 2 3 3 2 3 2 2" xfId="1183" xr:uid="{00000000-0005-0000-0000-00004B520000}"/>
    <cellStyle name="Normal 2 3 3 2 3 2 2 2" xfId="2593" xr:uid="{00000000-0005-0000-0000-00004C520000}"/>
    <cellStyle name="Normal 2 3 3 2 3 2 2 2 2" xfId="5076" xr:uid="{00000000-0005-0000-0000-00004D520000}"/>
    <cellStyle name="Normal 2 3 3 2 3 2 2 2 2 2" xfId="13222" xr:uid="{00000000-0005-0000-0000-00004E520000}"/>
    <cellStyle name="Normal 2 3 3 2 3 2 2 2 2 2 2" xfId="29518" xr:uid="{00000000-0005-0000-0000-00004F520000}"/>
    <cellStyle name="Normal 2 3 3 2 3 2 2 2 2 3" xfId="21372" xr:uid="{00000000-0005-0000-0000-000050520000}"/>
    <cellStyle name="Normal 2 3 3 2 3 2 2 2 3" xfId="7892" xr:uid="{00000000-0005-0000-0000-000051520000}"/>
    <cellStyle name="Normal 2 3 3 2 3 2 2 2 3 2" xfId="16038" xr:uid="{00000000-0005-0000-0000-000052520000}"/>
    <cellStyle name="Normal 2 3 3 2 3 2 2 2 3 2 2" xfId="32334" xr:uid="{00000000-0005-0000-0000-000053520000}"/>
    <cellStyle name="Normal 2 3 3 2 3 2 2 2 3 3" xfId="24188" xr:uid="{00000000-0005-0000-0000-000054520000}"/>
    <cellStyle name="Normal 2 3 3 2 3 2 2 2 4" xfId="10739" xr:uid="{00000000-0005-0000-0000-000055520000}"/>
    <cellStyle name="Normal 2 3 3 2 3 2 2 2 4 2" xfId="27035" xr:uid="{00000000-0005-0000-0000-000056520000}"/>
    <cellStyle name="Normal 2 3 3 2 3 2 2 2 5" xfId="18889" xr:uid="{00000000-0005-0000-0000-000057520000}"/>
    <cellStyle name="Normal 2 3 3 2 3 2 2 3" xfId="3858" xr:uid="{00000000-0005-0000-0000-000058520000}"/>
    <cellStyle name="Normal 2 3 3 2 3 2 2 3 2" xfId="12004" xr:uid="{00000000-0005-0000-0000-000059520000}"/>
    <cellStyle name="Normal 2 3 3 2 3 2 2 3 2 2" xfId="28300" xr:uid="{00000000-0005-0000-0000-00005A520000}"/>
    <cellStyle name="Normal 2 3 3 2 3 2 2 3 3" xfId="20154" xr:uid="{00000000-0005-0000-0000-00005B520000}"/>
    <cellStyle name="Normal 2 3 3 2 3 2 2 4" xfId="6482" xr:uid="{00000000-0005-0000-0000-00005C520000}"/>
    <cellStyle name="Normal 2 3 3 2 3 2 2 4 2" xfId="14628" xr:uid="{00000000-0005-0000-0000-00005D520000}"/>
    <cellStyle name="Normal 2 3 3 2 3 2 2 4 2 2" xfId="30924" xr:uid="{00000000-0005-0000-0000-00005E520000}"/>
    <cellStyle name="Normal 2 3 3 2 3 2 2 4 3" xfId="22778" xr:uid="{00000000-0005-0000-0000-00005F520000}"/>
    <cellStyle name="Normal 2 3 3 2 3 2 2 5" xfId="9329" xr:uid="{00000000-0005-0000-0000-000060520000}"/>
    <cellStyle name="Normal 2 3 3 2 3 2 2 5 2" xfId="25625" xr:uid="{00000000-0005-0000-0000-000061520000}"/>
    <cellStyle name="Normal 2 3 3 2 3 2 2 6" xfId="17479" xr:uid="{00000000-0005-0000-0000-000062520000}"/>
    <cellStyle name="Normal 2 3 3 2 3 2 3" xfId="1888" xr:uid="{00000000-0005-0000-0000-000063520000}"/>
    <cellStyle name="Normal 2 3 3 2 3 2 3 2" xfId="4467" xr:uid="{00000000-0005-0000-0000-000064520000}"/>
    <cellStyle name="Normal 2 3 3 2 3 2 3 2 2" xfId="12613" xr:uid="{00000000-0005-0000-0000-000065520000}"/>
    <cellStyle name="Normal 2 3 3 2 3 2 3 2 2 2" xfId="28909" xr:uid="{00000000-0005-0000-0000-000066520000}"/>
    <cellStyle name="Normal 2 3 3 2 3 2 3 2 3" xfId="20763" xr:uid="{00000000-0005-0000-0000-000067520000}"/>
    <cellStyle name="Normal 2 3 3 2 3 2 3 3" xfId="7187" xr:uid="{00000000-0005-0000-0000-000068520000}"/>
    <cellStyle name="Normal 2 3 3 2 3 2 3 3 2" xfId="15333" xr:uid="{00000000-0005-0000-0000-000069520000}"/>
    <cellStyle name="Normal 2 3 3 2 3 2 3 3 2 2" xfId="31629" xr:uid="{00000000-0005-0000-0000-00006A520000}"/>
    <cellStyle name="Normal 2 3 3 2 3 2 3 3 3" xfId="23483" xr:uid="{00000000-0005-0000-0000-00006B520000}"/>
    <cellStyle name="Normal 2 3 3 2 3 2 3 4" xfId="10034" xr:uid="{00000000-0005-0000-0000-00006C520000}"/>
    <cellStyle name="Normal 2 3 3 2 3 2 3 4 2" xfId="26330" xr:uid="{00000000-0005-0000-0000-00006D520000}"/>
    <cellStyle name="Normal 2 3 3 2 3 2 3 5" xfId="18184" xr:uid="{00000000-0005-0000-0000-00006E520000}"/>
    <cellStyle name="Normal 2 3 3 2 3 2 4" xfId="3249" xr:uid="{00000000-0005-0000-0000-00006F520000}"/>
    <cellStyle name="Normal 2 3 3 2 3 2 4 2" xfId="11395" xr:uid="{00000000-0005-0000-0000-000070520000}"/>
    <cellStyle name="Normal 2 3 3 2 3 2 4 2 2" xfId="27691" xr:uid="{00000000-0005-0000-0000-000071520000}"/>
    <cellStyle name="Normal 2 3 3 2 3 2 4 3" xfId="19545" xr:uid="{00000000-0005-0000-0000-000072520000}"/>
    <cellStyle name="Normal 2 3 3 2 3 2 5" xfId="5777" xr:uid="{00000000-0005-0000-0000-000073520000}"/>
    <cellStyle name="Normal 2 3 3 2 3 2 5 2" xfId="13923" xr:uid="{00000000-0005-0000-0000-000074520000}"/>
    <cellStyle name="Normal 2 3 3 2 3 2 5 2 2" xfId="30219" xr:uid="{00000000-0005-0000-0000-000075520000}"/>
    <cellStyle name="Normal 2 3 3 2 3 2 5 3" xfId="22073" xr:uid="{00000000-0005-0000-0000-000076520000}"/>
    <cellStyle name="Normal 2 3 3 2 3 2 6" xfId="8624" xr:uid="{00000000-0005-0000-0000-000077520000}"/>
    <cellStyle name="Normal 2 3 3 2 3 2 6 2" xfId="24920" xr:uid="{00000000-0005-0000-0000-000078520000}"/>
    <cellStyle name="Normal 2 3 3 2 3 2 7" xfId="16774" xr:uid="{00000000-0005-0000-0000-000079520000}"/>
    <cellStyle name="Normal 2 3 3 2 3 3" xfId="839" xr:uid="{00000000-0005-0000-0000-00007A520000}"/>
    <cellStyle name="Normal 2 3 3 2 3 3 2" xfId="2249" xr:uid="{00000000-0005-0000-0000-00007B520000}"/>
    <cellStyle name="Normal 2 3 3 2 3 3 2 2" xfId="4780" xr:uid="{00000000-0005-0000-0000-00007C520000}"/>
    <cellStyle name="Normal 2 3 3 2 3 3 2 2 2" xfId="12926" xr:uid="{00000000-0005-0000-0000-00007D520000}"/>
    <cellStyle name="Normal 2 3 3 2 3 3 2 2 2 2" xfId="29222" xr:uid="{00000000-0005-0000-0000-00007E520000}"/>
    <cellStyle name="Normal 2 3 3 2 3 3 2 2 3" xfId="21076" xr:uid="{00000000-0005-0000-0000-00007F520000}"/>
    <cellStyle name="Normal 2 3 3 2 3 3 2 3" xfId="7548" xr:uid="{00000000-0005-0000-0000-000080520000}"/>
    <cellStyle name="Normal 2 3 3 2 3 3 2 3 2" xfId="15694" xr:uid="{00000000-0005-0000-0000-000081520000}"/>
    <cellStyle name="Normal 2 3 3 2 3 3 2 3 2 2" xfId="31990" xr:uid="{00000000-0005-0000-0000-000082520000}"/>
    <cellStyle name="Normal 2 3 3 2 3 3 2 3 3" xfId="23844" xr:uid="{00000000-0005-0000-0000-000083520000}"/>
    <cellStyle name="Normal 2 3 3 2 3 3 2 4" xfId="10395" xr:uid="{00000000-0005-0000-0000-000084520000}"/>
    <cellStyle name="Normal 2 3 3 2 3 3 2 4 2" xfId="26691" xr:uid="{00000000-0005-0000-0000-000085520000}"/>
    <cellStyle name="Normal 2 3 3 2 3 3 2 5" xfId="18545" xr:uid="{00000000-0005-0000-0000-000086520000}"/>
    <cellStyle name="Normal 2 3 3 2 3 3 3" xfId="3562" xr:uid="{00000000-0005-0000-0000-000087520000}"/>
    <cellStyle name="Normal 2 3 3 2 3 3 3 2" xfId="11708" xr:uid="{00000000-0005-0000-0000-000088520000}"/>
    <cellStyle name="Normal 2 3 3 2 3 3 3 2 2" xfId="28004" xr:uid="{00000000-0005-0000-0000-000089520000}"/>
    <cellStyle name="Normal 2 3 3 2 3 3 3 3" xfId="19858" xr:uid="{00000000-0005-0000-0000-00008A520000}"/>
    <cellStyle name="Normal 2 3 3 2 3 3 4" xfId="6138" xr:uid="{00000000-0005-0000-0000-00008B520000}"/>
    <cellStyle name="Normal 2 3 3 2 3 3 4 2" xfId="14284" xr:uid="{00000000-0005-0000-0000-00008C520000}"/>
    <cellStyle name="Normal 2 3 3 2 3 3 4 2 2" xfId="30580" xr:uid="{00000000-0005-0000-0000-00008D520000}"/>
    <cellStyle name="Normal 2 3 3 2 3 3 4 3" xfId="22434" xr:uid="{00000000-0005-0000-0000-00008E520000}"/>
    <cellStyle name="Normal 2 3 3 2 3 3 5" xfId="8985" xr:uid="{00000000-0005-0000-0000-00008F520000}"/>
    <cellStyle name="Normal 2 3 3 2 3 3 5 2" xfId="25281" xr:uid="{00000000-0005-0000-0000-000090520000}"/>
    <cellStyle name="Normal 2 3 3 2 3 3 6" xfId="17135" xr:uid="{00000000-0005-0000-0000-000091520000}"/>
    <cellStyle name="Normal 2 3 3 2 3 4" xfId="1544" xr:uid="{00000000-0005-0000-0000-000092520000}"/>
    <cellStyle name="Normal 2 3 3 2 3 4 2" xfId="4171" xr:uid="{00000000-0005-0000-0000-000093520000}"/>
    <cellStyle name="Normal 2 3 3 2 3 4 2 2" xfId="12317" xr:uid="{00000000-0005-0000-0000-000094520000}"/>
    <cellStyle name="Normal 2 3 3 2 3 4 2 2 2" xfId="28613" xr:uid="{00000000-0005-0000-0000-000095520000}"/>
    <cellStyle name="Normal 2 3 3 2 3 4 2 3" xfId="20467" xr:uid="{00000000-0005-0000-0000-000096520000}"/>
    <cellStyle name="Normal 2 3 3 2 3 4 3" xfId="6843" xr:uid="{00000000-0005-0000-0000-000097520000}"/>
    <cellStyle name="Normal 2 3 3 2 3 4 3 2" xfId="14989" xr:uid="{00000000-0005-0000-0000-000098520000}"/>
    <cellStyle name="Normal 2 3 3 2 3 4 3 2 2" xfId="31285" xr:uid="{00000000-0005-0000-0000-000099520000}"/>
    <cellStyle name="Normal 2 3 3 2 3 4 3 3" xfId="23139" xr:uid="{00000000-0005-0000-0000-00009A520000}"/>
    <cellStyle name="Normal 2 3 3 2 3 4 4" xfId="9690" xr:uid="{00000000-0005-0000-0000-00009B520000}"/>
    <cellStyle name="Normal 2 3 3 2 3 4 4 2" xfId="25986" xr:uid="{00000000-0005-0000-0000-00009C520000}"/>
    <cellStyle name="Normal 2 3 3 2 3 4 5" xfId="17840" xr:uid="{00000000-0005-0000-0000-00009D520000}"/>
    <cellStyle name="Normal 2 3 3 2 3 5" xfId="2953" xr:uid="{00000000-0005-0000-0000-00009E520000}"/>
    <cellStyle name="Normal 2 3 3 2 3 5 2" xfId="11099" xr:uid="{00000000-0005-0000-0000-00009F520000}"/>
    <cellStyle name="Normal 2 3 3 2 3 5 2 2" xfId="27395" xr:uid="{00000000-0005-0000-0000-0000A0520000}"/>
    <cellStyle name="Normal 2 3 3 2 3 5 3" xfId="19249" xr:uid="{00000000-0005-0000-0000-0000A1520000}"/>
    <cellStyle name="Normal 2 3 3 2 3 6" xfId="5433" xr:uid="{00000000-0005-0000-0000-0000A2520000}"/>
    <cellStyle name="Normal 2 3 3 2 3 6 2" xfId="13579" xr:uid="{00000000-0005-0000-0000-0000A3520000}"/>
    <cellStyle name="Normal 2 3 3 2 3 6 2 2" xfId="29875" xr:uid="{00000000-0005-0000-0000-0000A4520000}"/>
    <cellStyle name="Normal 2 3 3 2 3 6 3" xfId="21729" xr:uid="{00000000-0005-0000-0000-0000A5520000}"/>
    <cellStyle name="Normal 2 3 3 2 3 7" xfId="8280" xr:uid="{00000000-0005-0000-0000-0000A6520000}"/>
    <cellStyle name="Normal 2 3 3 2 3 7 2" xfId="24576" xr:uid="{00000000-0005-0000-0000-0000A7520000}"/>
    <cellStyle name="Normal 2 3 3 2 3 8" xfId="16430" xr:uid="{00000000-0005-0000-0000-0000A8520000}"/>
    <cellStyle name="Normal 2 3 3 2 4" xfId="216" xr:uid="{00000000-0005-0000-0000-0000A9520000}"/>
    <cellStyle name="Normal 2 3 3 2 4 2" xfId="560" xr:uid="{00000000-0005-0000-0000-0000AA520000}"/>
    <cellStyle name="Normal 2 3 3 2 4 2 2" xfId="1266" xr:uid="{00000000-0005-0000-0000-0000AB520000}"/>
    <cellStyle name="Normal 2 3 3 2 4 2 2 2" xfId="2676" xr:uid="{00000000-0005-0000-0000-0000AC520000}"/>
    <cellStyle name="Normal 2 3 3 2 4 2 2 2 2" xfId="5150" xr:uid="{00000000-0005-0000-0000-0000AD520000}"/>
    <cellStyle name="Normal 2 3 3 2 4 2 2 2 2 2" xfId="13296" xr:uid="{00000000-0005-0000-0000-0000AE520000}"/>
    <cellStyle name="Normal 2 3 3 2 4 2 2 2 2 2 2" xfId="29592" xr:uid="{00000000-0005-0000-0000-0000AF520000}"/>
    <cellStyle name="Normal 2 3 3 2 4 2 2 2 2 3" xfId="21446" xr:uid="{00000000-0005-0000-0000-0000B0520000}"/>
    <cellStyle name="Normal 2 3 3 2 4 2 2 2 3" xfId="7975" xr:uid="{00000000-0005-0000-0000-0000B1520000}"/>
    <cellStyle name="Normal 2 3 3 2 4 2 2 2 3 2" xfId="16121" xr:uid="{00000000-0005-0000-0000-0000B2520000}"/>
    <cellStyle name="Normal 2 3 3 2 4 2 2 2 3 2 2" xfId="32417" xr:uid="{00000000-0005-0000-0000-0000B3520000}"/>
    <cellStyle name="Normal 2 3 3 2 4 2 2 2 3 3" xfId="24271" xr:uid="{00000000-0005-0000-0000-0000B4520000}"/>
    <cellStyle name="Normal 2 3 3 2 4 2 2 2 4" xfId="10822" xr:uid="{00000000-0005-0000-0000-0000B5520000}"/>
    <cellStyle name="Normal 2 3 3 2 4 2 2 2 4 2" xfId="27118" xr:uid="{00000000-0005-0000-0000-0000B6520000}"/>
    <cellStyle name="Normal 2 3 3 2 4 2 2 2 5" xfId="18972" xr:uid="{00000000-0005-0000-0000-0000B7520000}"/>
    <cellStyle name="Normal 2 3 3 2 4 2 2 3" xfId="3932" xr:uid="{00000000-0005-0000-0000-0000B8520000}"/>
    <cellStyle name="Normal 2 3 3 2 4 2 2 3 2" xfId="12078" xr:uid="{00000000-0005-0000-0000-0000B9520000}"/>
    <cellStyle name="Normal 2 3 3 2 4 2 2 3 2 2" xfId="28374" xr:uid="{00000000-0005-0000-0000-0000BA520000}"/>
    <cellStyle name="Normal 2 3 3 2 4 2 2 3 3" xfId="20228" xr:uid="{00000000-0005-0000-0000-0000BB520000}"/>
    <cellStyle name="Normal 2 3 3 2 4 2 2 4" xfId="6565" xr:uid="{00000000-0005-0000-0000-0000BC520000}"/>
    <cellStyle name="Normal 2 3 3 2 4 2 2 4 2" xfId="14711" xr:uid="{00000000-0005-0000-0000-0000BD520000}"/>
    <cellStyle name="Normal 2 3 3 2 4 2 2 4 2 2" xfId="31007" xr:uid="{00000000-0005-0000-0000-0000BE520000}"/>
    <cellStyle name="Normal 2 3 3 2 4 2 2 4 3" xfId="22861" xr:uid="{00000000-0005-0000-0000-0000BF520000}"/>
    <cellStyle name="Normal 2 3 3 2 4 2 2 5" xfId="9412" xr:uid="{00000000-0005-0000-0000-0000C0520000}"/>
    <cellStyle name="Normal 2 3 3 2 4 2 2 5 2" xfId="25708" xr:uid="{00000000-0005-0000-0000-0000C1520000}"/>
    <cellStyle name="Normal 2 3 3 2 4 2 2 6" xfId="17562" xr:uid="{00000000-0005-0000-0000-0000C2520000}"/>
    <cellStyle name="Normal 2 3 3 2 4 2 3" xfId="1971" xr:uid="{00000000-0005-0000-0000-0000C3520000}"/>
    <cellStyle name="Normal 2 3 3 2 4 2 3 2" xfId="4541" xr:uid="{00000000-0005-0000-0000-0000C4520000}"/>
    <cellStyle name="Normal 2 3 3 2 4 2 3 2 2" xfId="12687" xr:uid="{00000000-0005-0000-0000-0000C5520000}"/>
    <cellStyle name="Normal 2 3 3 2 4 2 3 2 2 2" xfId="28983" xr:uid="{00000000-0005-0000-0000-0000C6520000}"/>
    <cellStyle name="Normal 2 3 3 2 4 2 3 2 3" xfId="20837" xr:uid="{00000000-0005-0000-0000-0000C7520000}"/>
    <cellStyle name="Normal 2 3 3 2 4 2 3 3" xfId="7270" xr:uid="{00000000-0005-0000-0000-0000C8520000}"/>
    <cellStyle name="Normal 2 3 3 2 4 2 3 3 2" xfId="15416" xr:uid="{00000000-0005-0000-0000-0000C9520000}"/>
    <cellStyle name="Normal 2 3 3 2 4 2 3 3 2 2" xfId="31712" xr:uid="{00000000-0005-0000-0000-0000CA520000}"/>
    <cellStyle name="Normal 2 3 3 2 4 2 3 3 3" xfId="23566" xr:uid="{00000000-0005-0000-0000-0000CB520000}"/>
    <cellStyle name="Normal 2 3 3 2 4 2 3 4" xfId="10117" xr:uid="{00000000-0005-0000-0000-0000CC520000}"/>
    <cellStyle name="Normal 2 3 3 2 4 2 3 4 2" xfId="26413" xr:uid="{00000000-0005-0000-0000-0000CD520000}"/>
    <cellStyle name="Normal 2 3 3 2 4 2 3 5" xfId="18267" xr:uid="{00000000-0005-0000-0000-0000CE520000}"/>
    <cellStyle name="Normal 2 3 3 2 4 2 4" xfId="3323" xr:uid="{00000000-0005-0000-0000-0000CF520000}"/>
    <cellStyle name="Normal 2 3 3 2 4 2 4 2" xfId="11469" xr:uid="{00000000-0005-0000-0000-0000D0520000}"/>
    <cellStyle name="Normal 2 3 3 2 4 2 4 2 2" xfId="27765" xr:uid="{00000000-0005-0000-0000-0000D1520000}"/>
    <cellStyle name="Normal 2 3 3 2 4 2 4 3" xfId="19619" xr:uid="{00000000-0005-0000-0000-0000D2520000}"/>
    <cellStyle name="Normal 2 3 3 2 4 2 5" xfId="5860" xr:uid="{00000000-0005-0000-0000-0000D3520000}"/>
    <cellStyle name="Normal 2 3 3 2 4 2 5 2" xfId="14006" xr:uid="{00000000-0005-0000-0000-0000D4520000}"/>
    <cellStyle name="Normal 2 3 3 2 4 2 5 2 2" xfId="30302" xr:uid="{00000000-0005-0000-0000-0000D5520000}"/>
    <cellStyle name="Normal 2 3 3 2 4 2 5 3" xfId="22156" xr:uid="{00000000-0005-0000-0000-0000D6520000}"/>
    <cellStyle name="Normal 2 3 3 2 4 2 6" xfId="8707" xr:uid="{00000000-0005-0000-0000-0000D7520000}"/>
    <cellStyle name="Normal 2 3 3 2 4 2 6 2" xfId="25003" xr:uid="{00000000-0005-0000-0000-0000D8520000}"/>
    <cellStyle name="Normal 2 3 3 2 4 2 7" xfId="16857" xr:uid="{00000000-0005-0000-0000-0000D9520000}"/>
    <cellStyle name="Normal 2 3 3 2 4 3" xfId="922" xr:uid="{00000000-0005-0000-0000-0000DA520000}"/>
    <cellStyle name="Normal 2 3 3 2 4 3 2" xfId="2332" xr:uid="{00000000-0005-0000-0000-0000DB520000}"/>
    <cellStyle name="Normal 2 3 3 2 4 3 2 2" xfId="4854" xr:uid="{00000000-0005-0000-0000-0000DC520000}"/>
    <cellStyle name="Normal 2 3 3 2 4 3 2 2 2" xfId="13000" xr:uid="{00000000-0005-0000-0000-0000DD520000}"/>
    <cellStyle name="Normal 2 3 3 2 4 3 2 2 2 2" xfId="29296" xr:uid="{00000000-0005-0000-0000-0000DE520000}"/>
    <cellStyle name="Normal 2 3 3 2 4 3 2 2 3" xfId="21150" xr:uid="{00000000-0005-0000-0000-0000DF520000}"/>
    <cellStyle name="Normal 2 3 3 2 4 3 2 3" xfId="7631" xr:uid="{00000000-0005-0000-0000-0000E0520000}"/>
    <cellStyle name="Normal 2 3 3 2 4 3 2 3 2" xfId="15777" xr:uid="{00000000-0005-0000-0000-0000E1520000}"/>
    <cellStyle name="Normal 2 3 3 2 4 3 2 3 2 2" xfId="32073" xr:uid="{00000000-0005-0000-0000-0000E2520000}"/>
    <cellStyle name="Normal 2 3 3 2 4 3 2 3 3" xfId="23927" xr:uid="{00000000-0005-0000-0000-0000E3520000}"/>
    <cellStyle name="Normal 2 3 3 2 4 3 2 4" xfId="10478" xr:uid="{00000000-0005-0000-0000-0000E4520000}"/>
    <cellStyle name="Normal 2 3 3 2 4 3 2 4 2" xfId="26774" xr:uid="{00000000-0005-0000-0000-0000E5520000}"/>
    <cellStyle name="Normal 2 3 3 2 4 3 2 5" xfId="18628" xr:uid="{00000000-0005-0000-0000-0000E6520000}"/>
    <cellStyle name="Normal 2 3 3 2 4 3 3" xfId="3636" xr:uid="{00000000-0005-0000-0000-0000E7520000}"/>
    <cellStyle name="Normal 2 3 3 2 4 3 3 2" xfId="11782" xr:uid="{00000000-0005-0000-0000-0000E8520000}"/>
    <cellStyle name="Normal 2 3 3 2 4 3 3 2 2" xfId="28078" xr:uid="{00000000-0005-0000-0000-0000E9520000}"/>
    <cellStyle name="Normal 2 3 3 2 4 3 3 3" xfId="19932" xr:uid="{00000000-0005-0000-0000-0000EA520000}"/>
    <cellStyle name="Normal 2 3 3 2 4 3 4" xfId="6221" xr:uid="{00000000-0005-0000-0000-0000EB520000}"/>
    <cellStyle name="Normal 2 3 3 2 4 3 4 2" xfId="14367" xr:uid="{00000000-0005-0000-0000-0000EC520000}"/>
    <cellStyle name="Normal 2 3 3 2 4 3 4 2 2" xfId="30663" xr:uid="{00000000-0005-0000-0000-0000ED520000}"/>
    <cellStyle name="Normal 2 3 3 2 4 3 4 3" xfId="22517" xr:uid="{00000000-0005-0000-0000-0000EE520000}"/>
    <cellStyle name="Normal 2 3 3 2 4 3 5" xfId="9068" xr:uid="{00000000-0005-0000-0000-0000EF520000}"/>
    <cellStyle name="Normal 2 3 3 2 4 3 5 2" xfId="25364" xr:uid="{00000000-0005-0000-0000-0000F0520000}"/>
    <cellStyle name="Normal 2 3 3 2 4 3 6" xfId="17218" xr:uid="{00000000-0005-0000-0000-0000F1520000}"/>
    <cellStyle name="Normal 2 3 3 2 4 4" xfId="1627" xr:uid="{00000000-0005-0000-0000-0000F2520000}"/>
    <cellStyle name="Normal 2 3 3 2 4 4 2" xfId="4245" xr:uid="{00000000-0005-0000-0000-0000F3520000}"/>
    <cellStyle name="Normal 2 3 3 2 4 4 2 2" xfId="12391" xr:uid="{00000000-0005-0000-0000-0000F4520000}"/>
    <cellStyle name="Normal 2 3 3 2 4 4 2 2 2" xfId="28687" xr:uid="{00000000-0005-0000-0000-0000F5520000}"/>
    <cellStyle name="Normal 2 3 3 2 4 4 2 3" xfId="20541" xr:uid="{00000000-0005-0000-0000-0000F6520000}"/>
    <cellStyle name="Normal 2 3 3 2 4 4 3" xfId="6926" xr:uid="{00000000-0005-0000-0000-0000F7520000}"/>
    <cellStyle name="Normal 2 3 3 2 4 4 3 2" xfId="15072" xr:uid="{00000000-0005-0000-0000-0000F8520000}"/>
    <cellStyle name="Normal 2 3 3 2 4 4 3 2 2" xfId="31368" xr:uid="{00000000-0005-0000-0000-0000F9520000}"/>
    <cellStyle name="Normal 2 3 3 2 4 4 3 3" xfId="23222" xr:uid="{00000000-0005-0000-0000-0000FA520000}"/>
    <cellStyle name="Normal 2 3 3 2 4 4 4" xfId="9773" xr:uid="{00000000-0005-0000-0000-0000FB520000}"/>
    <cellStyle name="Normal 2 3 3 2 4 4 4 2" xfId="26069" xr:uid="{00000000-0005-0000-0000-0000FC520000}"/>
    <cellStyle name="Normal 2 3 3 2 4 4 5" xfId="17923" xr:uid="{00000000-0005-0000-0000-0000FD520000}"/>
    <cellStyle name="Normal 2 3 3 2 4 5" xfId="3027" xr:uid="{00000000-0005-0000-0000-0000FE520000}"/>
    <cellStyle name="Normal 2 3 3 2 4 5 2" xfId="11173" xr:uid="{00000000-0005-0000-0000-0000FF520000}"/>
    <cellStyle name="Normal 2 3 3 2 4 5 2 2" xfId="27469" xr:uid="{00000000-0005-0000-0000-000000530000}"/>
    <cellStyle name="Normal 2 3 3 2 4 5 3" xfId="19323" xr:uid="{00000000-0005-0000-0000-000001530000}"/>
    <cellStyle name="Normal 2 3 3 2 4 6" xfId="5516" xr:uid="{00000000-0005-0000-0000-000002530000}"/>
    <cellStyle name="Normal 2 3 3 2 4 6 2" xfId="13662" xr:uid="{00000000-0005-0000-0000-000003530000}"/>
    <cellStyle name="Normal 2 3 3 2 4 6 2 2" xfId="29958" xr:uid="{00000000-0005-0000-0000-000004530000}"/>
    <cellStyle name="Normal 2 3 3 2 4 6 3" xfId="21812" xr:uid="{00000000-0005-0000-0000-000005530000}"/>
    <cellStyle name="Normal 2 3 3 2 4 7" xfId="8363" xr:uid="{00000000-0005-0000-0000-000006530000}"/>
    <cellStyle name="Normal 2 3 3 2 4 7 2" xfId="24659" xr:uid="{00000000-0005-0000-0000-000007530000}"/>
    <cellStyle name="Normal 2 3 3 2 4 8" xfId="16513" xr:uid="{00000000-0005-0000-0000-000008530000}"/>
    <cellStyle name="Normal 2 3 3 2 5" xfId="297" xr:uid="{00000000-0005-0000-0000-000009530000}"/>
    <cellStyle name="Normal 2 3 3 2 5 2" xfId="641" xr:uid="{00000000-0005-0000-0000-00000A530000}"/>
    <cellStyle name="Normal 2 3 3 2 5 2 2" xfId="1347" xr:uid="{00000000-0005-0000-0000-00000B530000}"/>
    <cellStyle name="Normal 2 3 3 2 5 2 2 2" xfId="2757" xr:uid="{00000000-0005-0000-0000-00000C530000}"/>
    <cellStyle name="Normal 2 3 3 2 5 2 2 2 2" xfId="5224" xr:uid="{00000000-0005-0000-0000-00000D530000}"/>
    <cellStyle name="Normal 2 3 3 2 5 2 2 2 2 2" xfId="13370" xr:uid="{00000000-0005-0000-0000-00000E530000}"/>
    <cellStyle name="Normal 2 3 3 2 5 2 2 2 2 2 2" xfId="29666" xr:uid="{00000000-0005-0000-0000-00000F530000}"/>
    <cellStyle name="Normal 2 3 3 2 5 2 2 2 2 3" xfId="21520" xr:uid="{00000000-0005-0000-0000-000010530000}"/>
    <cellStyle name="Normal 2 3 3 2 5 2 2 2 3" xfId="8056" xr:uid="{00000000-0005-0000-0000-000011530000}"/>
    <cellStyle name="Normal 2 3 3 2 5 2 2 2 3 2" xfId="16202" xr:uid="{00000000-0005-0000-0000-000012530000}"/>
    <cellStyle name="Normal 2 3 3 2 5 2 2 2 3 2 2" xfId="32498" xr:uid="{00000000-0005-0000-0000-000013530000}"/>
    <cellStyle name="Normal 2 3 3 2 5 2 2 2 3 3" xfId="24352" xr:uid="{00000000-0005-0000-0000-000014530000}"/>
    <cellStyle name="Normal 2 3 3 2 5 2 2 2 4" xfId="10903" xr:uid="{00000000-0005-0000-0000-000015530000}"/>
    <cellStyle name="Normal 2 3 3 2 5 2 2 2 4 2" xfId="27199" xr:uid="{00000000-0005-0000-0000-000016530000}"/>
    <cellStyle name="Normal 2 3 3 2 5 2 2 2 5" xfId="19053" xr:uid="{00000000-0005-0000-0000-000017530000}"/>
    <cellStyle name="Normal 2 3 3 2 5 2 2 3" xfId="4006" xr:uid="{00000000-0005-0000-0000-000018530000}"/>
    <cellStyle name="Normal 2 3 3 2 5 2 2 3 2" xfId="12152" xr:uid="{00000000-0005-0000-0000-000019530000}"/>
    <cellStyle name="Normal 2 3 3 2 5 2 2 3 2 2" xfId="28448" xr:uid="{00000000-0005-0000-0000-00001A530000}"/>
    <cellStyle name="Normal 2 3 3 2 5 2 2 3 3" xfId="20302" xr:uid="{00000000-0005-0000-0000-00001B530000}"/>
    <cellStyle name="Normal 2 3 3 2 5 2 2 4" xfId="6646" xr:uid="{00000000-0005-0000-0000-00001C530000}"/>
    <cellStyle name="Normal 2 3 3 2 5 2 2 4 2" xfId="14792" xr:uid="{00000000-0005-0000-0000-00001D530000}"/>
    <cellStyle name="Normal 2 3 3 2 5 2 2 4 2 2" xfId="31088" xr:uid="{00000000-0005-0000-0000-00001E530000}"/>
    <cellStyle name="Normal 2 3 3 2 5 2 2 4 3" xfId="22942" xr:uid="{00000000-0005-0000-0000-00001F530000}"/>
    <cellStyle name="Normal 2 3 3 2 5 2 2 5" xfId="9493" xr:uid="{00000000-0005-0000-0000-000020530000}"/>
    <cellStyle name="Normal 2 3 3 2 5 2 2 5 2" xfId="25789" xr:uid="{00000000-0005-0000-0000-000021530000}"/>
    <cellStyle name="Normal 2 3 3 2 5 2 2 6" xfId="17643" xr:uid="{00000000-0005-0000-0000-000022530000}"/>
    <cellStyle name="Normal 2 3 3 2 5 2 3" xfId="2052" xr:uid="{00000000-0005-0000-0000-000023530000}"/>
    <cellStyle name="Normal 2 3 3 2 5 2 3 2" xfId="4615" xr:uid="{00000000-0005-0000-0000-000024530000}"/>
    <cellStyle name="Normal 2 3 3 2 5 2 3 2 2" xfId="12761" xr:uid="{00000000-0005-0000-0000-000025530000}"/>
    <cellStyle name="Normal 2 3 3 2 5 2 3 2 2 2" xfId="29057" xr:uid="{00000000-0005-0000-0000-000026530000}"/>
    <cellStyle name="Normal 2 3 3 2 5 2 3 2 3" xfId="20911" xr:uid="{00000000-0005-0000-0000-000027530000}"/>
    <cellStyle name="Normal 2 3 3 2 5 2 3 3" xfId="7351" xr:uid="{00000000-0005-0000-0000-000028530000}"/>
    <cellStyle name="Normal 2 3 3 2 5 2 3 3 2" xfId="15497" xr:uid="{00000000-0005-0000-0000-000029530000}"/>
    <cellStyle name="Normal 2 3 3 2 5 2 3 3 2 2" xfId="31793" xr:uid="{00000000-0005-0000-0000-00002A530000}"/>
    <cellStyle name="Normal 2 3 3 2 5 2 3 3 3" xfId="23647" xr:uid="{00000000-0005-0000-0000-00002B530000}"/>
    <cellStyle name="Normal 2 3 3 2 5 2 3 4" xfId="10198" xr:uid="{00000000-0005-0000-0000-00002C530000}"/>
    <cellStyle name="Normal 2 3 3 2 5 2 3 4 2" xfId="26494" xr:uid="{00000000-0005-0000-0000-00002D530000}"/>
    <cellStyle name="Normal 2 3 3 2 5 2 3 5" xfId="18348" xr:uid="{00000000-0005-0000-0000-00002E530000}"/>
    <cellStyle name="Normal 2 3 3 2 5 2 4" xfId="3397" xr:uid="{00000000-0005-0000-0000-00002F530000}"/>
    <cellStyle name="Normal 2 3 3 2 5 2 4 2" xfId="11543" xr:uid="{00000000-0005-0000-0000-000030530000}"/>
    <cellStyle name="Normal 2 3 3 2 5 2 4 2 2" xfId="27839" xr:uid="{00000000-0005-0000-0000-000031530000}"/>
    <cellStyle name="Normal 2 3 3 2 5 2 4 3" xfId="19693" xr:uid="{00000000-0005-0000-0000-000032530000}"/>
    <cellStyle name="Normal 2 3 3 2 5 2 5" xfId="5941" xr:uid="{00000000-0005-0000-0000-000033530000}"/>
    <cellStyle name="Normal 2 3 3 2 5 2 5 2" xfId="14087" xr:uid="{00000000-0005-0000-0000-000034530000}"/>
    <cellStyle name="Normal 2 3 3 2 5 2 5 2 2" xfId="30383" xr:uid="{00000000-0005-0000-0000-000035530000}"/>
    <cellStyle name="Normal 2 3 3 2 5 2 5 3" xfId="22237" xr:uid="{00000000-0005-0000-0000-000036530000}"/>
    <cellStyle name="Normal 2 3 3 2 5 2 6" xfId="8788" xr:uid="{00000000-0005-0000-0000-000037530000}"/>
    <cellStyle name="Normal 2 3 3 2 5 2 6 2" xfId="25084" xr:uid="{00000000-0005-0000-0000-000038530000}"/>
    <cellStyle name="Normal 2 3 3 2 5 2 7" xfId="16938" xr:uid="{00000000-0005-0000-0000-000039530000}"/>
    <cellStyle name="Normal 2 3 3 2 5 3" xfId="1003" xr:uid="{00000000-0005-0000-0000-00003A530000}"/>
    <cellStyle name="Normal 2 3 3 2 5 3 2" xfId="2413" xr:uid="{00000000-0005-0000-0000-00003B530000}"/>
    <cellStyle name="Normal 2 3 3 2 5 3 2 2" xfId="4928" xr:uid="{00000000-0005-0000-0000-00003C530000}"/>
    <cellStyle name="Normal 2 3 3 2 5 3 2 2 2" xfId="13074" xr:uid="{00000000-0005-0000-0000-00003D530000}"/>
    <cellStyle name="Normal 2 3 3 2 5 3 2 2 2 2" xfId="29370" xr:uid="{00000000-0005-0000-0000-00003E530000}"/>
    <cellStyle name="Normal 2 3 3 2 5 3 2 2 3" xfId="21224" xr:uid="{00000000-0005-0000-0000-00003F530000}"/>
    <cellStyle name="Normal 2 3 3 2 5 3 2 3" xfId="7712" xr:uid="{00000000-0005-0000-0000-000040530000}"/>
    <cellStyle name="Normal 2 3 3 2 5 3 2 3 2" xfId="15858" xr:uid="{00000000-0005-0000-0000-000041530000}"/>
    <cellStyle name="Normal 2 3 3 2 5 3 2 3 2 2" xfId="32154" xr:uid="{00000000-0005-0000-0000-000042530000}"/>
    <cellStyle name="Normal 2 3 3 2 5 3 2 3 3" xfId="24008" xr:uid="{00000000-0005-0000-0000-000043530000}"/>
    <cellStyle name="Normal 2 3 3 2 5 3 2 4" xfId="10559" xr:uid="{00000000-0005-0000-0000-000044530000}"/>
    <cellStyle name="Normal 2 3 3 2 5 3 2 4 2" xfId="26855" xr:uid="{00000000-0005-0000-0000-000045530000}"/>
    <cellStyle name="Normal 2 3 3 2 5 3 2 5" xfId="18709" xr:uid="{00000000-0005-0000-0000-000046530000}"/>
    <cellStyle name="Normal 2 3 3 2 5 3 3" xfId="3710" xr:uid="{00000000-0005-0000-0000-000047530000}"/>
    <cellStyle name="Normal 2 3 3 2 5 3 3 2" xfId="11856" xr:uid="{00000000-0005-0000-0000-000048530000}"/>
    <cellStyle name="Normal 2 3 3 2 5 3 3 2 2" xfId="28152" xr:uid="{00000000-0005-0000-0000-000049530000}"/>
    <cellStyle name="Normal 2 3 3 2 5 3 3 3" xfId="20006" xr:uid="{00000000-0005-0000-0000-00004A530000}"/>
    <cellStyle name="Normal 2 3 3 2 5 3 4" xfId="6302" xr:uid="{00000000-0005-0000-0000-00004B530000}"/>
    <cellStyle name="Normal 2 3 3 2 5 3 4 2" xfId="14448" xr:uid="{00000000-0005-0000-0000-00004C530000}"/>
    <cellStyle name="Normal 2 3 3 2 5 3 4 2 2" xfId="30744" xr:uid="{00000000-0005-0000-0000-00004D530000}"/>
    <cellStyle name="Normal 2 3 3 2 5 3 4 3" xfId="22598" xr:uid="{00000000-0005-0000-0000-00004E530000}"/>
    <cellStyle name="Normal 2 3 3 2 5 3 5" xfId="9149" xr:uid="{00000000-0005-0000-0000-00004F530000}"/>
    <cellStyle name="Normal 2 3 3 2 5 3 5 2" xfId="25445" xr:uid="{00000000-0005-0000-0000-000050530000}"/>
    <cellStyle name="Normal 2 3 3 2 5 3 6" xfId="17299" xr:uid="{00000000-0005-0000-0000-000051530000}"/>
    <cellStyle name="Normal 2 3 3 2 5 4" xfId="1708" xr:uid="{00000000-0005-0000-0000-000052530000}"/>
    <cellStyle name="Normal 2 3 3 2 5 4 2" xfId="4319" xr:uid="{00000000-0005-0000-0000-000053530000}"/>
    <cellStyle name="Normal 2 3 3 2 5 4 2 2" xfId="12465" xr:uid="{00000000-0005-0000-0000-000054530000}"/>
    <cellStyle name="Normal 2 3 3 2 5 4 2 2 2" xfId="28761" xr:uid="{00000000-0005-0000-0000-000055530000}"/>
    <cellStyle name="Normal 2 3 3 2 5 4 2 3" xfId="20615" xr:uid="{00000000-0005-0000-0000-000056530000}"/>
    <cellStyle name="Normal 2 3 3 2 5 4 3" xfId="7007" xr:uid="{00000000-0005-0000-0000-000057530000}"/>
    <cellStyle name="Normal 2 3 3 2 5 4 3 2" xfId="15153" xr:uid="{00000000-0005-0000-0000-000058530000}"/>
    <cellStyle name="Normal 2 3 3 2 5 4 3 2 2" xfId="31449" xr:uid="{00000000-0005-0000-0000-000059530000}"/>
    <cellStyle name="Normal 2 3 3 2 5 4 3 3" xfId="23303" xr:uid="{00000000-0005-0000-0000-00005A530000}"/>
    <cellStyle name="Normal 2 3 3 2 5 4 4" xfId="9854" xr:uid="{00000000-0005-0000-0000-00005B530000}"/>
    <cellStyle name="Normal 2 3 3 2 5 4 4 2" xfId="26150" xr:uid="{00000000-0005-0000-0000-00005C530000}"/>
    <cellStyle name="Normal 2 3 3 2 5 4 5" xfId="18004" xr:uid="{00000000-0005-0000-0000-00005D530000}"/>
    <cellStyle name="Normal 2 3 3 2 5 5" xfId="3101" xr:uid="{00000000-0005-0000-0000-00005E530000}"/>
    <cellStyle name="Normal 2 3 3 2 5 5 2" xfId="11247" xr:uid="{00000000-0005-0000-0000-00005F530000}"/>
    <cellStyle name="Normal 2 3 3 2 5 5 2 2" xfId="27543" xr:uid="{00000000-0005-0000-0000-000060530000}"/>
    <cellStyle name="Normal 2 3 3 2 5 5 3" xfId="19397" xr:uid="{00000000-0005-0000-0000-000061530000}"/>
    <cellStyle name="Normal 2 3 3 2 5 6" xfId="5597" xr:uid="{00000000-0005-0000-0000-000062530000}"/>
    <cellStyle name="Normal 2 3 3 2 5 6 2" xfId="13743" xr:uid="{00000000-0005-0000-0000-000063530000}"/>
    <cellStyle name="Normal 2 3 3 2 5 6 2 2" xfId="30039" xr:uid="{00000000-0005-0000-0000-000064530000}"/>
    <cellStyle name="Normal 2 3 3 2 5 6 3" xfId="21893" xr:uid="{00000000-0005-0000-0000-000065530000}"/>
    <cellStyle name="Normal 2 3 3 2 5 7" xfId="8444" xr:uid="{00000000-0005-0000-0000-000066530000}"/>
    <cellStyle name="Normal 2 3 3 2 5 7 2" xfId="24740" xr:uid="{00000000-0005-0000-0000-000067530000}"/>
    <cellStyle name="Normal 2 3 3 2 5 8" xfId="16594" xr:uid="{00000000-0005-0000-0000-000068530000}"/>
    <cellStyle name="Normal 2 3 3 2 6" xfId="387" xr:uid="{00000000-0005-0000-0000-000069530000}"/>
    <cellStyle name="Normal 2 3 3 2 6 2" xfId="1093" xr:uid="{00000000-0005-0000-0000-00006A530000}"/>
    <cellStyle name="Normal 2 3 3 2 6 2 2" xfId="2503" xr:uid="{00000000-0005-0000-0000-00006B530000}"/>
    <cellStyle name="Normal 2 3 3 2 6 2 2 2" xfId="5002" xr:uid="{00000000-0005-0000-0000-00006C530000}"/>
    <cellStyle name="Normal 2 3 3 2 6 2 2 2 2" xfId="13148" xr:uid="{00000000-0005-0000-0000-00006D530000}"/>
    <cellStyle name="Normal 2 3 3 2 6 2 2 2 2 2" xfId="29444" xr:uid="{00000000-0005-0000-0000-00006E530000}"/>
    <cellStyle name="Normal 2 3 3 2 6 2 2 2 3" xfId="21298" xr:uid="{00000000-0005-0000-0000-00006F530000}"/>
    <cellStyle name="Normal 2 3 3 2 6 2 2 3" xfId="7802" xr:uid="{00000000-0005-0000-0000-000070530000}"/>
    <cellStyle name="Normal 2 3 3 2 6 2 2 3 2" xfId="15948" xr:uid="{00000000-0005-0000-0000-000071530000}"/>
    <cellStyle name="Normal 2 3 3 2 6 2 2 3 2 2" xfId="32244" xr:uid="{00000000-0005-0000-0000-000072530000}"/>
    <cellStyle name="Normal 2 3 3 2 6 2 2 3 3" xfId="24098" xr:uid="{00000000-0005-0000-0000-000073530000}"/>
    <cellStyle name="Normal 2 3 3 2 6 2 2 4" xfId="10649" xr:uid="{00000000-0005-0000-0000-000074530000}"/>
    <cellStyle name="Normal 2 3 3 2 6 2 2 4 2" xfId="26945" xr:uid="{00000000-0005-0000-0000-000075530000}"/>
    <cellStyle name="Normal 2 3 3 2 6 2 2 5" xfId="18799" xr:uid="{00000000-0005-0000-0000-000076530000}"/>
    <cellStyle name="Normal 2 3 3 2 6 2 3" xfId="3784" xr:uid="{00000000-0005-0000-0000-000077530000}"/>
    <cellStyle name="Normal 2 3 3 2 6 2 3 2" xfId="11930" xr:uid="{00000000-0005-0000-0000-000078530000}"/>
    <cellStyle name="Normal 2 3 3 2 6 2 3 2 2" xfId="28226" xr:uid="{00000000-0005-0000-0000-000079530000}"/>
    <cellStyle name="Normal 2 3 3 2 6 2 3 3" xfId="20080" xr:uid="{00000000-0005-0000-0000-00007A530000}"/>
    <cellStyle name="Normal 2 3 3 2 6 2 4" xfId="6392" xr:uid="{00000000-0005-0000-0000-00007B530000}"/>
    <cellStyle name="Normal 2 3 3 2 6 2 4 2" xfId="14538" xr:uid="{00000000-0005-0000-0000-00007C530000}"/>
    <cellStyle name="Normal 2 3 3 2 6 2 4 2 2" xfId="30834" xr:uid="{00000000-0005-0000-0000-00007D530000}"/>
    <cellStyle name="Normal 2 3 3 2 6 2 4 3" xfId="22688" xr:uid="{00000000-0005-0000-0000-00007E530000}"/>
    <cellStyle name="Normal 2 3 3 2 6 2 5" xfId="9239" xr:uid="{00000000-0005-0000-0000-00007F530000}"/>
    <cellStyle name="Normal 2 3 3 2 6 2 5 2" xfId="25535" xr:uid="{00000000-0005-0000-0000-000080530000}"/>
    <cellStyle name="Normal 2 3 3 2 6 2 6" xfId="17389" xr:uid="{00000000-0005-0000-0000-000081530000}"/>
    <cellStyle name="Normal 2 3 3 2 6 3" xfId="1798" xr:uid="{00000000-0005-0000-0000-000082530000}"/>
    <cellStyle name="Normal 2 3 3 2 6 3 2" xfId="4393" xr:uid="{00000000-0005-0000-0000-000083530000}"/>
    <cellStyle name="Normal 2 3 3 2 6 3 2 2" xfId="12539" xr:uid="{00000000-0005-0000-0000-000084530000}"/>
    <cellStyle name="Normal 2 3 3 2 6 3 2 2 2" xfId="28835" xr:uid="{00000000-0005-0000-0000-000085530000}"/>
    <cellStyle name="Normal 2 3 3 2 6 3 2 3" xfId="20689" xr:uid="{00000000-0005-0000-0000-000086530000}"/>
    <cellStyle name="Normal 2 3 3 2 6 3 3" xfId="7097" xr:uid="{00000000-0005-0000-0000-000087530000}"/>
    <cellStyle name="Normal 2 3 3 2 6 3 3 2" xfId="15243" xr:uid="{00000000-0005-0000-0000-000088530000}"/>
    <cellStyle name="Normal 2 3 3 2 6 3 3 2 2" xfId="31539" xr:uid="{00000000-0005-0000-0000-000089530000}"/>
    <cellStyle name="Normal 2 3 3 2 6 3 3 3" xfId="23393" xr:uid="{00000000-0005-0000-0000-00008A530000}"/>
    <cellStyle name="Normal 2 3 3 2 6 3 4" xfId="9944" xr:uid="{00000000-0005-0000-0000-00008B530000}"/>
    <cellStyle name="Normal 2 3 3 2 6 3 4 2" xfId="26240" xr:uid="{00000000-0005-0000-0000-00008C530000}"/>
    <cellStyle name="Normal 2 3 3 2 6 3 5" xfId="18094" xr:uid="{00000000-0005-0000-0000-00008D530000}"/>
    <cellStyle name="Normal 2 3 3 2 6 4" xfId="3175" xr:uid="{00000000-0005-0000-0000-00008E530000}"/>
    <cellStyle name="Normal 2 3 3 2 6 4 2" xfId="11321" xr:uid="{00000000-0005-0000-0000-00008F530000}"/>
    <cellStyle name="Normal 2 3 3 2 6 4 2 2" xfId="27617" xr:uid="{00000000-0005-0000-0000-000090530000}"/>
    <cellStyle name="Normal 2 3 3 2 6 4 3" xfId="19471" xr:uid="{00000000-0005-0000-0000-000091530000}"/>
    <cellStyle name="Normal 2 3 3 2 6 5" xfId="5687" xr:uid="{00000000-0005-0000-0000-000092530000}"/>
    <cellStyle name="Normal 2 3 3 2 6 5 2" xfId="13833" xr:uid="{00000000-0005-0000-0000-000093530000}"/>
    <cellStyle name="Normal 2 3 3 2 6 5 2 2" xfId="30129" xr:uid="{00000000-0005-0000-0000-000094530000}"/>
    <cellStyle name="Normal 2 3 3 2 6 5 3" xfId="21983" xr:uid="{00000000-0005-0000-0000-000095530000}"/>
    <cellStyle name="Normal 2 3 3 2 6 6" xfId="8534" xr:uid="{00000000-0005-0000-0000-000096530000}"/>
    <cellStyle name="Normal 2 3 3 2 6 6 2" xfId="24830" xr:uid="{00000000-0005-0000-0000-000097530000}"/>
    <cellStyle name="Normal 2 3 3 2 6 7" xfId="16684" xr:uid="{00000000-0005-0000-0000-000098530000}"/>
    <cellStyle name="Normal 2 3 3 2 7" xfId="749" xr:uid="{00000000-0005-0000-0000-000099530000}"/>
    <cellStyle name="Normal 2 3 3 2 7 2" xfId="2159" xr:uid="{00000000-0005-0000-0000-00009A530000}"/>
    <cellStyle name="Normal 2 3 3 2 7 2 2" xfId="4706" xr:uid="{00000000-0005-0000-0000-00009B530000}"/>
    <cellStyle name="Normal 2 3 3 2 7 2 2 2" xfId="12852" xr:uid="{00000000-0005-0000-0000-00009C530000}"/>
    <cellStyle name="Normal 2 3 3 2 7 2 2 2 2" xfId="29148" xr:uid="{00000000-0005-0000-0000-00009D530000}"/>
    <cellStyle name="Normal 2 3 3 2 7 2 2 3" xfId="21002" xr:uid="{00000000-0005-0000-0000-00009E530000}"/>
    <cellStyle name="Normal 2 3 3 2 7 2 3" xfId="7458" xr:uid="{00000000-0005-0000-0000-00009F530000}"/>
    <cellStyle name="Normal 2 3 3 2 7 2 3 2" xfId="15604" xr:uid="{00000000-0005-0000-0000-0000A0530000}"/>
    <cellStyle name="Normal 2 3 3 2 7 2 3 2 2" xfId="31900" xr:uid="{00000000-0005-0000-0000-0000A1530000}"/>
    <cellStyle name="Normal 2 3 3 2 7 2 3 3" xfId="23754" xr:uid="{00000000-0005-0000-0000-0000A2530000}"/>
    <cellStyle name="Normal 2 3 3 2 7 2 4" xfId="10305" xr:uid="{00000000-0005-0000-0000-0000A3530000}"/>
    <cellStyle name="Normal 2 3 3 2 7 2 4 2" xfId="26601" xr:uid="{00000000-0005-0000-0000-0000A4530000}"/>
    <cellStyle name="Normal 2 3 3 2 7 2 5" xfId="18455" xr:uid="{00000000-0005-0000-0000-0000A5530000}"/>
    <cellStyle name="Normal 2 3 3 2 7 3" xfId="3488" xr:uid="{00000000-0005-0000-0000-0000A6530000}"/>
    <cellStyle name="Normal 2 3 3 2 7 3 2" xfId="11634" xr:uid="{00000000-0005-0000-0000-0000A7530000}"/>
    <cellStyle name="Normal 2 3 3 2 7 3 2 2" xfId="27930" xr:uid="{00000000-0005-0000-0000-0000A8530000}"/>
    <cellStyle name="Normal 2 3 3 2 7 3 3" xfId="19784" xr:uid="{00000000-0005-0000-0000-0000A9530000}"/>
    <cellStyle name="Normal 2 3 3 2 7 4" xfId="6048" xr:uid="{00000000-0005-0000-0000-0000AA530000}"/>
    <cellStyle name="Normal 2 3 3 2 7 4 2" xfId="14194" xr:uid="{00000000-0005-0000-0000-0000AB530000}"/>
    <cellStyle name="Normal 2 3 3 2 7 4 2 2" xfId="30490" xr:uid="{00000000-0005-0000-0000-0000AC530000}"/>
    <cellStyle name="Normal 2 3 3 2 7 4 3" xfId="22344" xr:uid="{00000000-0005-0000-0000-0000AD530000}"/>
    <cellStyle name="Normal 2 3 3 2 7 5" xfId="8895" xr:uid="{00000000-0005-0000-0000-0000AE530000}"/>
    <cellStyle name="Normal 2 3 3 2 7 5 2" xfId="25191" xr:uid="{00000000-0005-0000-0000-0000AF530000}"/>
    <cellStyle name="Normal 2 3 3 2 7 6" xfId="17045" xr:uid="{00000000-0005-0000-0000-0000B0530000}"/>
    <cellStyle name="Normal 2 3 3 2 8" xfId="1454" xr:uid="{00000000-0005-0000-0000-0000B1530000}"/>
    <cellStyle name="Normal 2 3 3 2 8 2" xfId="4097" xr:uid="{00000000-0005-0000-0000-0000B2530000}"/>
    <cellStyle name="Normal 2 3 3 2 8 2 2" xfId="12243" xr:uid="{00000000-0005-0000-0000-0000B3530000}"/>
    <cellStyle name="Normal 2 3 3 2 8 2 2 2" xfId="28539" xr:uid="{00000000-0005-0000-0000-0000B4530000}"/>
    <cellStyle name="Normal 2 3 3 2 8 2 3" xfId="20393" xr:uid="{00000000-0005-0000-0000-0000B5530000}"/>
    <cellStyle name="Normal 2 3 3 2 8 3" xfId="6753" xr:uid="{00000000-0005-0000-0000-0000B6530000}"/>
    <cellStyle name="Normal 2 3 3 2 8 3 2" xfId="14899" xr:uid="{00000000-0005-0000-0000-0000B7530000}"/>
    <cellStyle name="Normal 2 3 3 2 8 3 2 2" xfId="31195" xr:uid="{00000000-0005-0000-0000-0000B8530000}"/>
    <cellStyle name="Normal 2 3 3 2 8 3 3" xfId="23049" xr:uid="{00000000-0005-0000-0000-0000B9530000}"/>
    <cellStyle name="Normal 2 3 3 2 8 4" xfId="9600" xr:uid="{00000000-0005-0000-0000-0000BA530000}"/>
    <cellStyle name="Normal 2 3 3 2 8 4 2" xfId="25896" xr:uid="{00000000-0005-0000-0000-0000BB530000}"/>
    <cellStyle name="Normal 2 3 3 2 8 5" xfId="17750" xr:uid="{00000000-0005-0000-0000-0000BC530000}"/>
    <cellStyle name="Normal 2 3 3 2 9" xfId="2879" xr:uid="{00000000-0005-0000-0000-0000BD530000}"/>
    <cellStyle name="Normal 2 3 3 2 9 2" xfId="11025" xr:uid="{00000000-0005-0000-0000-0000BE530000}"/>
    <cellStyle name="Normal 2 3 3 2 9 2 2" xfId="27321" xr:uid="{00000000-0005-0000-0000-0000BF530000}"/>
    <cellStyle name="Normal 2 3 3 2 9 3" xfId="19175" xr:uid="{00000000-0005-0000-0000-0000C0530000}"/>
    <cellStyle name="Normal 2 3 3 3" xfId="65" xr:uid="{00000000-0005-0000-0000-0000C1530000}"/>
    <cellStyle name="Normal 2 3 3 3 10" xfId="8212" xr:uid="{00000000-0005-0000-0000-0000C2530000}"/>
    <cellStyle name="Normal 2 3 3 3 10 2" xfId="24508" xr:uid="{00000000-0005-0000-0000-0000C3530000}"/>
    <cellStyle name="Normal 2 3 3 3 11" xfId="16362" xr:uid="{00000000-0005-0000-0000-0000C4530000}"/>
    <cellStyle name="Normal 2 3 3 3 2" xfId="155" xr:uid="{00000000-0005-0000-0000-0000C5530000}"/>
    <cellStyle name="Normal 2 3 3 3 2 2" xfId="499" xr:uid="{00000000-0005-0000-0000-0000C6530000}"/>
    <cellStyle name="Normal 2 3 3 3 2 2 2" xfId="1205" xr:uid="{00000000-0005-0000-0000-0000C7530000}"/>
    <cellStyle name="Normal 2 3 3 3 2 2 2 2" xfId="2615" xr:uid="{00000000-0005-0000-0000-0000C8530000}"/>
    <cellStyle name="Normal 2 3 3 3 2 2 2 2 2" xfId="5094" xr:uid="{00000000-0005-0000-0000-0000C9530000}"/>
    <cellStyle name="Normal 2 3 3 3 2 2 2 2 2 2" xfId="13240" xr:uid="{00000000-0005-0000-0000-0000CA530000}"/>
    <cellStyle name="Normal 2 3 3 3 2 2 2 2 2 2 2" xfId="29536" xr:uid="{00000000-0005-0000-0000-0000CB530000}"/>
    <cellStyle name="Normal 2 3 3 3 2 2 2 2 2 3" xfId="21390" xr:uid="{00000000-0005-0000-0000-0000CC530000}"/>
    <cellStyle name="Normal 2 3 3 3 2 2 2 2 3" xfId="7914" xr:uid="{00000000-0005-0000-0000-0000CD530000}"/>
    <cellStyle name="Normal 2 3 3 3 2 2 2 2 3 2" xfId="16060" xr:uid="{00000000-0005-0000-0000-0000CE530000}"/>
    <cellStyle name="Normal 2 3 3 3 2 2 2 2 3 2 2" xfId="32356" xr:uid="{00000000-0005-0000-0000-0000CF530000}"/>
    <cellStyle name="Normal 2 3 3 3 2 2 2 2 3 3" xfId="24210" xr:uid="{00000000-0005-0000-0000-0000D0530000}"/>
    <cellStyle name="Normal 2 3 3 3 2 2 2 2 4" xfId="10761" xr:uid="{00000000-0005-0000-0000-0000D1530000}"/>
    <cellStyle name="Normal 2 3 3 3 2 2 2 2 4 2" xfId="27057" xr:uid="{00000000-0005-0000-0000-0000D2530000}"/>
    <cellStyle name="Normal 2 3 3 3 2 2 2 2 5" xfId="18911" xr:uid="{00000000-0005-0000-0000-0000D3530000}"/>
    <cellStyle name="Normal 2 3 3 3 2 2 2 3" xfId="3876" xr:uid="{00000000-0005-0000-0000-0000D4530000}"/>
    <cellStyle name="Normal 2 3 3 3 2 2 2 3 2" xfId="12022" xr:uid="{00000000-0005-0000-0000-0000D5530000}"/>
    <cellStyle name="Normal 2 3 3 3 2 2 2 3 2 2" xfId="28318" xr:uid="{00000000-0005-0000-0000-0000D6530000}"/>
    <cellStyle name="Normal 2 3 3 3 2 2 2 3 3" xfId="20172" xr:uid="{00000000-0005-0000-0000-0000D7530000}"/>
    <cellStyle name="Normal 2 3 3 3 2 2 2 4" xfId="6504" xr:uid="{00000000-0005-0000-0000-0000D8530000}"/>
    <cellStyle name="Normal 2 3 3 3 2 2 2 4 2" xfId="14650" xr:uid="{00000000-0005-0000-0000-0000D9530000}"/>
    <cellStyle name="Normal 2 3 3 3 2 2 2 4 2 2" xfId="30946" xr:uid="{00000000-0005-0000-0000-0000DA530000}"/>
    <cellStyle name="Normal 2 3 3 3 2 2 2 4 3" xfId="22800" xr:uid="{00000000-0005-0000-0000-0000DB530000}"/>
    <cellStyle name="Normal 2 3 3 3 2 2 2 5" xfId="9351" xr:uid="{00000000-0005-0000-0000-0000DC530000}"/>
    <cellStyle name="Normal 2 3 3 3 2 2 2 5 2" xfId="25647" xr:uid="{00000000-0005-0000-0000-0000DD530000}"/>
    <cellStyle name="Normal 2 3 3 3 2 2 2 6" xfId="17501" xr:uid="{00000000-0005-0000-0000-0000DE530000}"/>
    <cellStyle name="Normal 2 3 3 3 2 2 3" xfId="1910" xr:uid="{00000000-0005-0000-0000-0000DF530000}"/>
    <cellStyle name="Normal 2 3 3 3 2 2 3 2" xfId="4485" xr:uid="{00000000-0005-0000-0000-0000E0530000}"/>
    <cellStyle name="Normal 2 3 3 3 2 2 3 2 2" xfId="12631" xr:uid="{00000000-0005-0000-0000-0000E1530000}"/>
    <cellStyle name="Normal 2 3 3 3 2 2 3 2 2 2" xfId="28927" xr:uid="{00000000-0005-0000-0000-0000E2530000}"/>
    <cellStyle name="Normal 2 3 3 3 2 2 3 2 3" xfId="20781" xr:uid="{00000000-0005-0000-0000-0000E3530000}"/>
    <cellStyle name="Normal 2 3 3 3 2 2 3 3" xfId="7209" xr:uid="{00000000-0005-0000-0000-0000E4530000}"/>
    <cellStyle name="Normal 2 3 3 3 2 2 3 3 2" xfId="15355" xr:uid="{00000000-0005-0000-0000-0000E5530000}"/>
    <cellStyle name="Normal 2 3 3 3 2 2 3 3 2 2" xfId="31651" xr:uid="{00000000-0005-0000-0000-0000E6530000}"/>
    <cellStyle name="Normal 2 3 3 3 2 2 3 3 3" xfId="23505" xr:uid="{00000000-0005-0000-0000-0000E7530000}"/>
    <cellStyle name="Normal 2 3 3 3 2 2 3 4" xfId="10056" xr:uid="{00000000-0005-0000-0000-0000E8530000}"/>
    <cellStyle name="Normal 2 3 3 3 2 2 3 4 2" xfId="26352" xr:uid="{00000000-0005-0000-0000-0000E9530000}"/>
    <cellStyle name="Normal 2 3 3 3 2 2 3 5" xfId="18206" xr:uid="{00000000-0005-0000-0000-0000EA530000}"/>
    <cellStyle name="Normal 2 3 3 3 2 2 4" xfId="3267" xr:uid="{00000000-0005-0000-0000-0000EB530000}"/>
    <cellStyle name="Normal 2 3 3 3 2 2 4 2" xfId="11413" xr:uid="{00000000-0005-0000-0000-0000EC530000}"/>
    <cellStyle name="Normal 2 3 3 3 2 2 4 2 2" xfId="27709" xr:uid="{00000000-0005-0000-0000-0000ED530000}"/>
    <cellStyle name="Normal 2 3 3 3 2 2 4 3" xfId="19563" xr:uid="{00000000-0005-0000-0000-0000EE530000}"/>
    <cellStyle name="Normal 2 3 3 3 2 2 5" xfId="5799" xr:uid="{00000000-0005-0000-0000-0000EF530000}"/>
    <cellStyle name="Normal 2 3 3 3 2 2 5 2" xfId="13945" xr:uid="{00000000-0005-0000-0000-0000F0530000}"/>
    <cellStyle name="Normal 2 3 3 3 2 2 5 2 2" xfId="30241" xr:uid="{00000000-0005-0000-0000-0000F1530000}"/>
    <cellStyle name="Normal 2 3 3 3 2 2 5 3" xfId="22095" xr:uid="{00000000-0005-0000-0000-0000F2530000}"/>
    <cellStyle name="Normal 2 3 3 3 2 2 6" xfId="8646" xr:uid="{00000000-0005-0000-0000-0000F3530000}"/>
    <cellStyle name="Normal 2 3 3 3 2 2 6 2" xfId="24942" xr:uid="{00000000-0005-0000-0000-0000F4530000}"/>
    <cellStyle name="Normal 2 3 3 3 2 2 7" xfId="16796" xr:uid="{00000000-0005-0000-0000-0000F5530000}"/>
    <cellStyle name="Normal 2 3 3 3 2 3" xfId="861" xr:uid="{00000000-0005-0000-0000-0000F6530000}"/>
    <cellStyle name="Normal 2 3 3 3 2 3 2" xfId="2271" xr:uid="{00000000-0005-0000-0000-0000F7530000}"/>
    <cellStyle name="Normal 2 3 3 3 2 3 2 2" xfId="4798" xr:uid="{00000000-0005-0000-0000-0000F8530000}"/>
    <cellStyle name="Normal 2 3 3 3 2 3 2 2 2" xfId="12944" xr:uid="{00000000-0005-0000-0000-0000F9530000}"/>
    <cellStyle name="Normal 2 3 3 3 2 3 2 2 2 2" xfId="29240" xr:uid="{00000000-0005-0000-0000-0000FA530000}"/>
    <cellStyle name="Normal 2 3 3 3 2 3 2 2 3" xfId="21094" xr:uid="{00000000-0005-0000-0000-0000FB530000}"/>
    <cellStyle name="Normal 2 3 3 3 2 3 2 3" xfId="7570" xr:uid="{00000000-0005-0000-0000-0000FC530000}"/>
    <cellStyle name="Normal 2 3 3 3 2 3 2 3 2" xfId="15716" xr:uid="{00000000-0005-0000-0000-0000FD530000}"/>
    <cellStyle name="Normal 2 3 3 3 2 3 2 3 2 2" xfId="32012" xr:uid="{00000000-0005-0000-0000-0000FE530000}"/>
    <cellStyle name="Normal 2 3 3 3 2 3 2 3 3" xfId="23866" xr:uid="{00000000-0005-0000-0000-0000FF530000}"/>
    <cellStyle name="Normal 2 3 3 3 2 3 2 4" xfId="10417" xr:uid="{00000000-0005-0000-0000-000000540000}"/>
    <cellStyle name="Normal 2 3 3 3 2 3 2 4 2" xfId="26713" xr:uid="{00000000-0005-0000-0000-000001540000}"/>
    <cellStyle name="Normal 2 3 3 3 2 3 2 5" xfId="18567" xr:uid="{00000000-0005-0000-0000-000002540000}"/>
    <cellStyle name="Normal 2 3 3 3 2 3 3" xfId="3580" xr:uid="{00000000-0005-0000-0000-000003540000}"/>
    <cellStyle name="Normal 2 3 3 3 2 3 3 2" xfId="11726" xr:uid="{00000000-0005-0000-0000-000004540000}"/>
    <cellStyle name="Normal 2 3 3 3 2 3 3 2 2" xfId="28022" xr:uid="{00000000-0005-0000-0000-000005540000}"/>
    <cellStyle name="Normal 2 3 3 3 2 3 3 3" xfId="19876" xr:uid="{00000000-0005-0000-0000-000006540000}"/>
    <cellStyle name="Normal 2 3 3 3 2 3 4" xfId="6160" xr:uid="{00000000-0005-0000-0000-000007540000}"/>
    <cellStyle name="Normal 2 3 3 3 2 3 4 2" xfId="14306" xr:uid="{00000000-0005-0000-0000-000008540000}"/>
    <cellStyle name="Normal 2 3 3 3 2 3 4 2 2" xfId="30602" xr:uid="{00000000-0005-0000-0000-000009540000}"/>
    <cellStyle name="Normal 2 3 3 3 2 3 4 3" xfId="22456" xr:uid="{00000000-0005-0000-0000-00000A540000}"/>
    <cellStyle name="Normal 2 3 3 3 2 3 5" xfId="9007" xr:uid="{00000000-0005-0000-0000-00000B540000}"/>
    <cellStyle name="Normal 2 3 3 3 2 3 5 2" xfId="25303" xr:uid="{00000000-0005-0000-0000-00000C540000}"/>
    <cellStyle name="Normal 2 3 3 3 2 3 6" xfId="17157" xr:uid="{00000000-0005-0000-0000-00000D540000}"/>
    <cellStyle name="Normal 2 3 3 3 2 4" xfId="1566" xr:uid="{00000000-0005-0000-0000-00000E540000}"/>
    <cellStyle name="Normal 2 3 3 3 2 4 2" xfId="4189" xr:uid="{00000000-0005-0000-0000-00000F540000}"/>
    <cellStyle name="Normal 2 3 3 3 2 4 2 2" xfId="12335" xr:uid="{00000000-0005-0000-0000-000010540000}"/>
    <cellStyle name="Normal 2 3 3 3 2 4 2 2 2" xfId="28631" xr:uid="{00000000-0005-0000-0000-000011540000}"/>
    <cellStyle name="Normal 2 3 3 3 2 4 2 3" xfId="20485" xr:uid="{00000000-0005-0000-0000-000012540000}"/>
    <cellStyle name="Normal 2 3 3 3 2 4 3" xfId="6865" xr:uid="{00000000-0005-0000-0000-000013540000}"/>
    <cellStyle name="Normal 2 3 3 3 2 4 3 2" xfId="15011" xr:uid="{00000000-0005-0000-0000-000014540000}"/>
    <cellStyle name="Normal 2 3 3 3 2 4 3 2 2" xfId="31307" xr:uid="{00000000-0005-0000-0000-000015540000}"/>
    <cellStyle name="Normal 2 3 3 3 2 4 3 3" xfId="23161" xr:uid="{00000000-0005-0000-0000-000016540000}"/>
    <cellStyle name="Normal 2 3 3 3 2 4 4" xfId="9712" xr:uid="{00000000-0005-0000-0000-000017540000}"/>
    <cellStyle name="Normal 2 3 3 3 2 4 4 2" xfId="26008" xr:uid="{00000000-0005-0000-0000-000018540000}"/>
    <cellStyle name="Normal 2 3 3 3 2 4 5" xfId="17862" xr:uid="{00000000-0005-0000-0000-000019540000}"/>
    <cellStyle name="Normal 2 3 3 3 2 5" xfId="2971" xr:uid="{00000000-0005-0000-0000-00001A540000}"/>
    <cellStyle name="Normal 2 3 3 3 2 5 2" xfId="11117" xr:uid="{00000000-0005-0000-0000-00001B540000}"/>
    <cellStyle name="Normal 2 3 3 3 2 5 2 2" xfId="27413" xr:uid="{00000000-0005-0000-0000-00001C540000}"/>
    <cellStyle name="Normal 2 3 3 3 2 5 3" xfId="19267" xr:uid="{00000000-0005-0000-0000-00001D540000}"/>
    <cellStyle name="Normal 2 3 3 3 2 6" xfId="5455" xr:uid="{00000000-0005-0000-0000-00001E540000}"/>
    <cellStyle name="Normal 2 3 3 3 2 6 2" xfId="13601" xr:uid="{00000000-0005-0000-0000-00001F540000}"/>
    <cellStyle name="Normal 2 3 3 3 2 6 2 2" xfId="29897" xr:uid="{00000000-0005-0000-0000-000020540000}"/>
    <cellStyle name="Normal 2 3 3 3 2 6 3" xfId="21751" xr:uid="{00000000-0005-0000-0000-000021540000}"/>
    <cellStyle name="Normal 2 3 3 3 2 7" xfId="8302" xr:uid="{00000000-0005-0000-0000-000022540000}"/>
    <cellStyle name="Normal 2 3 3 3 2 7 2" xfId="24598" xr:uid="{00000000-0005-0000-0000-000023540000}"/>
    <cellStyle name="Normal 2 3 3 3 2 8" xfId="16452" xr:uid="{00000000-0005-0000-0000-000024540000}"/>
    <cellStyle name="Normal 2 3 3 3 3" xfId="234" xr:uid="{00000000-0005-0000-0000-000025540000}"/>
    <cellStyle name="Normal 2 3 3 3 3 2" xfId="578" xr:uid="{00000000-0005-0000-0000-000026540000}"/>
    <cellStyle name="Normal 2 3 3 3 3 2 2" xfId="1284" xr:uid="{00000000-0005-0000-0000-000027540000}"/>
    <cellStyle name="Normal 2 3 3 3 3 2 2 2" xfId="2694" xr:uid="{00000000-0005-0000-0000-000028540000}"/>
    <cellStyle name="Normal 2 3 3 3 3 2 2 2 2" xfId="5168" xr:uid="{00000000-0005-0000-0000-000029540000}"/>
    <cellStyle name="Normal 2 3 3 3 3 2 2 2 2 2" xfId="13314" xr:uid="{00000000-0005-0000-0000-00002A540000}"/>
    <cellStyle name="Normal 2 3 3 3 3 2 2 2 2 2 2" xfId="29610" xr:uid="{00000000-0005-0000-0000-00002B540000}"/>
    <cellStyle name="Normal 2 3 3 3 3 2 2 2 2 3" xfId="21464" xr:uid="{00000000-0005-0000-0000-00002C540000}"/>
    <cellStyle name="Normal 2 3 3 3 3 2 2 2 3" xfId="7993" xr:uid="{00000000-0005-0000-0000-00002D540000}"/>
    <cellStyle name="Normal 2 3 3 3 3 2 2 2 3 2" xfId="16139" xr:uid="{00000000-0005-0000-0000-00002E540000}"/>
    <cellStyle name="Normal 2 3 3 3 3 2 2 2 3 2 2" xfId="32435" xr:uid="{00000000-0005-0000-0000-00002F540000}"/>
    <cellStyle name="Normal 2 3 3 3 3 2 2 2 3 3" xfId="24289" xr:uid="{00000000-0005-0000-0000-000030540000}"/>
    <cellStyle name="Normal 2 3 3 3 3 2 2 2 4" xfId="10840" xr:uid="{00000000-0005-0000-0000-000031540000}"/>
    <cellStyle name="Normal 2 3 3 3 3 2 2 2 4 2" xfId="27136" xr:uid="{00000000-0005-0000-0000-000032540000}"/>
    <cellStyle name="Normal 2 3 3 3 3 2 2 2 5" xfId="18990" xr:uid="{00000000-0005-0000-0000-000033540000}"/>
    <cellStyle name="Normal 2 3 3 3 3 2 2 3" xfId="3950" xr:uid="{00000000-0005-0000-0000-000034540000}"/>
    <cellStyle name="Normal 2 3 3 3 3 2 2 3 2" xfId="12096" xr:uid="{00000000-0005-0000-0000-000035540000}"/>
    <cellStyle name="Normal 2 3 3 3 3 2 2 3 2 2" xfId="28392" xr:uid="{00000000-0005-0000-0000-000036540000}"/>
    <cellStyle name="Normal 2 3 3 3 3 2 2 3 3" xfId="20246" xr:uid="{00000000-0005-0000-0000-000037540000}"/>
    <cellStyle name="Normal 2 3 3 3 3 2 2 4" xfId="6583" xr:uid="{00000000-0005-0000-0000-000038540000}"/>
    <cellStyle name="Normal 2 3 3 3 3 2 2 4 2" xfId="14729" xr:uid="{00000000-0005-0000-0000-000039540000}"/>
    <cellStyle name="Normal 2 3 3 3 3 2 2 4 2 2" xfId="31025" xr:uid="{00000000-0005-0000-0000-00003A540000}"/>
    <cellStyle name="Normal 2 3 3 3 3 2 2 4 3" xfId="22879" xr:uid="{00000000-0005-0000-0000-00003B540000}"/>
    <cellStyle name="Normal 2 3 3 3 3 2 2 5" xfId="9430" xr:uid="{00000000-0005-0000-0000-00003C540000}"/>
    <cellStyle name="Normal 2 3 3 3 3 2 2 5 2" xfId="25726" xr:uid="{00000000-0005-0000-0000-00003D540000}"/>
    <cellStyle name="Normal 2 3 3 3 3 2 2 6" xfId="17580" xr:uid="{00000000-0005-0000-0000-00003E540000}"/>
    <cellStyle name="Normal 2 3 3 3 3 2 3" xfId="1989" xr:uid="{00000000-0005-0000-0000-00003F540000}"/>
    <cellStyle name="Normal 2 3 3 3 3 2 3 2" xfId="4559" xr:uid="{00000000-0005-0000-0000-000040540000}"/>
    <cellStyle name="Normal 2 3 3 3 3 2 3 2 2" xfId="12705" xr:uid="{00000000-0005-0000-0000-000041540000}"/>
    <cellStyle name="Normal 2 3 3 3 3 2 3 2 2 2" xfId="29001" xr:uid="{00000000-0005-0000-0000-000042540000}"/>
    <cellStyle name="Normal 2 3 3 3 3 2 3 2 3" xfId="20855" xr:uid="{00000000-0005-0000-0000-000043540000}"/>
    <cellStyle name="Normal 2 3 3 3 3 2 3 3" xfId="7288" xr:uid="{00000000-0005-0000-0000-000044540000}"/>
    <cellStyle name="Normal 2 3 3 3 3 2 3 3 2" xfId="15434" xr:uid="{00000000-0005-0000-0000-000045540000}"/>
    <cellStyle name="Normal 2 3 3 3 3 2 3 3 2 2" xfId="31730" xr:uid="{00000000-0005-0000-0000-000046540000}"/>
    <cellStyle name="Normal 2 3 3 3 3 2 3 3 3" xfId="23584" xr:uid="{00000000-0005-0000-0000-000047540000}"/>
    <cellStyle name="Normal 2 3 3 3 3 2 3 4" xfId="10135" xr:uid="{00000000-0005-0000-0000-000048540000}"/>
    <cellStyle name="Normal 2 3 3 3 3 2 3 4 2" xfId="26431" xr:uid="{00000000-0005-0000-0000-000049540000}"/>
    <cellStyle name="Normal 2 3 3 3 3 2 3 5" xfId="18285" xr:uid="{00000000-0005-0000-0000-00004A540000}"/>
    <cellStyle name="Normal 2 3 3 3 3 2 4" xfId="3341" xr:uid="{00000000-0005-0000-0000-00004B540000}"/>
    <cellStyle name="Normal 2 3 3 3 3 2 4 2" xfId="11487" xr:uid="{00000000-0005-0000-0000-00004C540000}"/>
    <cellStyle name="Normal 2 3 3 3 3 2 4 2 2" xfId="27783" xr:uid="{00000000-0005-0000-0000-00004D540000}"/>
    <cellStyle name="Normal 2 3 3 3 3 2 4 3" xfId="19637" xr:uid="{00000000-0005-0000-0000-00004E540000}"/>
    <cellStyle name="Normal 2 3 3 3 3 2 5" xfId="5878" xr:uid="{00000000-0005-0000-0000-00004F540000}"/>
    <cellStyle name="Normal 2 3 3 3 3 2 5 2" xfId="14024" xr:uid="{00000000-0005-0000-0000-000050540000}"/>
    <cellStyle name="Normal 2 3 3 3 3 2 5 2 2" xfId="30320" xr:uid="{00000000-0005-0000-0000-000051540000}"/>
    <cellStyle name="Normal 2 3 3 3 3 2 5 3" xfId="22174" xr:uid="{00000000-0005-0000-0000-000052540000}"/>
    <cellStyle name="Normal 2 3 3 3 3 2 6" xfId="8725" xr:uid="{00000000-0005-0000-0000-000053540000}"/>
    <cellStyle name="Normal 2 3 3 3 3 2 6 2" xfId="25021" xr:uid="{00000000-0005-0000-0000-000054540000}"/>
    <cellStyle name="Normal 2 3 3 3 3 2 7" xfId="16875" xr:uid="{00000000-0005-0000-0000-000055540000}"/>
    <cellStyle name="Normal 2 3 3 3 3 3" xfId="940" xr:uid="{00000000-0005-0000-0000-000056540000}"/>
    <cellStyle name="Normal 2 3 3 3 3 3 2" xfId="2350" xr:uid="{00000000-0005-0000-0000-000057540000}"/>
    <cellStyle name="Normal 2 3 3 3 3 3 2 2" xfId="4872" xr:uid="{00000000-0005-0000-0000-000058540000}"/>
    <cellStyle name="Normal 2 3 3 3 3 3 2 2 2" xfId="13018" xr:uid="{00000000-0005-0000-0000-000059540000}"/>
    <cellStyle name="Normal 2 3 3 3 3 3 2 2 2 2" xfId="29314" xr:uid="{00000000-0005-0000-0000-00005A540000}"/>
    <cellStyle name="Normal 2 3 3 3 3 3 2 2 3" xfId="21168" xr:uid="{00000000-0005-0000-0000-00005B540000}"/>
    <cellStyle name="Normal 2 3 3 3 3 3 2 3" xfId="7649" xr:uid="{00000000-0005-0000-0000-00005C540000}"/>
    <cellStyle name="Normal 2 3 3 3 3 3 2 3 2" xfId="15795" xr:uid="{00000000-0005-0000-0000-00005D540000}"/>
    <cellStyle name="Normal 2 3 3 3 3 3 2 3 2 2" xfId="32091" xr:uid="{00000000-0005-0000-0000-00005E540000}"/>
    <cellStyle name="Normal 2 3 3 3 3 3 2 3 3" xfId="23945" xr:uid="{00000000-0005-0000-0000-00005F540000}"/>
    <cellStyle name="Normal 2 3 3 3 3 3 2 4" xfId="10496" xr:uid="{00000000-0005-0000-0000-000060540000}"/>
    <cellStyle name="Normal 2 3 3 3 3 3 2 4 2" xfId="26792" xr:uid="{00000000-0005-0000-0000-000061540000}"/>
    <cellStyle name="Normal 2 3 3 3 3 3 2 5" xfId="18646" xr:uid="{00000000-0005-0000-0000-000062540000}"/>
    <cellStyle name="Normal 2 3 3 3 3 3 3" xfId="3654" xr:uid="{00000000-0005-0000-0000-000063540000}"/>
    <cellStyle name="Normal 2 3 3 3 3 3 3 2" xfId="11800" xr:uid="{00000000-0005-0000-0000-000064540000}"/>
    <cellStyle name="Normal 2 3 3 3 3 3 3 2 2" xfId="28096" xr:uid="{00000000-0005-0000-0000-000065540000}"/>
    <cellStyle name="Normal 2 3 3 3 3 3 3 3" xfId="19950" xr:uid="{00000000-0005-0000-0000-000066540000}"/>
    <cellStyle name="Normal 2 3 3 3 3 3 4" xfId="6239" xr:uid="{00000000-0005-0000-0000-000067540000}"/>
    <cellStyle name="Normal 2 3 3 3 3 3 4 2" xfId="14385" xr:uid="{00000000-0005-0000-0000-000068540000}"/>
    <cellStyle name="Normal 2 3 3 3 3 3 4 2 2" xfId="30681" xr:uid="{00000000-0005-0000-0000-000069540000}"/>
    <cellStyle name="Normal 2 3 3 3 3 3 4 3" xfId="22535" xr:uid="{00000000-0005-0000-0000-00006A540000}"/>
    <cellStyle name="Normal 2 3 3 3 3 3 5" xfId="9086" xr:uid="{00000000-0005-0000-0000-00006B540000}"/>
    <cellStyle name="Normal 2 3 3 3 3 3 5 2" xfId="25382" xr:uid="{00000000-0005-0000-0000-00006C540000}"/>
    <cellStyle name="Normal 2 3 3 3 3 3 6" xfId="17236" xr:uid="{00000000-0005-0000-0000-00006D540000}"/>
    <cellStyle name="Normal 2 3 3 3 3 4" xfId="1645" xr:uid="{00000000-0005-0000-0000-00006E540000}"/>
    <cellStyle name="Normal 2 3 3 3 3 4 2" xfId="4263" xr:uid="{00000000-0005-0000-0000-00006F540000}"/>
    <cellStyle name="Normal 2 3 3 3 3 4 2 2" xfId="12409" xr:uid="{00000000-0005-0000-0000-000070540000}"/>
    <cellStyle name="Normal 2 3 3 3 3 4 2 2 2" xfId="28705" xr:uid="{00000000-0005-0000-0000-000071540000}"/>
    <cellStyle name="Normal 2 3 3 3 3 4 2 3" xfId="20559" xr:uid="{00000000-0005-0000-0000-000072540000}"/>
    <cellStyle name="Normal 2 3 3 3 3 4 3" xfId="6944" xr:uid="{00000000-0005-0000-0000-000073540000}"/>
    <cellStyle name="Normal 2 3 3 3 3 4 3 2" xfId="15090" xr:uid="{00000000-0005-0000-0000-000074540000}"/>
    <cellStyle name="Normal 2 3 3 3 3 4 3 2 2" xfId="31386" xr:uid="{00000000-0005-0000-0000-000075540000}"/>
    <cellStyle name="Normal 2 3 3 3 3 4 3 3" xfId="23240" xr:uid="{00000000-0005-0000-0000-000076540000}"/>
    <cellStyle name="Normal 2 3 3 3 3 4 4" xfId="9791" xr:uid="{00000000-0005-0000-0000-000077540000}"/>
    <cellStyle name="Normal 2 3 3 3 3 4 4 2" xfId="26087" xr:uid="{00000000-0005-0000-0000-000078540000}"/>
    <cellStyle name="Normal 2 3 3 3 3 4 5" xfId="17941" xr:uid="{00000000-0005-0000-0000-000079540000}"/>
    <cellStyle name="Normal 2 3 3 3 3 5" xfId="3045" xr:uid="{00000000-0005-0000-0000-00007A540000}"/>
    <cellStyle name="Normal 2 3 3 3 3 5 2" xfId="11191" xr:uid="{00000000-0005-0000-0000-00007B540000}"/>
    <cellStyle name="Normal 2 3 3 3 3 5 2 2" xfId="27487" xr:uid="{00000000-0005-0000-0000-00007C540000}"/>
    <cellStyle name="Normal 2 3 3 3 3 5 3" xfId="19341" xr:uid="{00000000-0005-0000-0000-00007D540000}"/>
    <cellStyle name="Normal 2 3 3 3 3 6" xfId="5534" xr:uid="{00000000-0005-0000-0000-00007E540000}"/>
    <cellStyle name="Normal 2 3 3 3 3 6 2" xfId="13680" xr:uid="{00000000-0005-0000-0000-00007F540000}"/>
    <cellStyle name="Normal 2 3 3 3 3 6 2 2" xfId="29976" xr:uid="{00000000-0005-0000-0000-000080540000}"/>
    <cellStyle name="Normal 2 3 3 3 3 6 3" xfId="21830" xr:uid="{00000000-0005-0000-0000-000081540000}"/>
    <cellStyle name="Normal 2 3 3 3 3 7" xfId="8381" xr:uid="{00000000-0005-0000-0000-000082540000}"/>
    <cellStyle name="Normal 2 3 3 3 3 7 2" xfId="24677" xr:uid="{00000000-0005-0000-0000-000083540000}"/>
    <cellStyle name="Normal 2 3 3 3 3 8" xfId="16531" xr:uid="{00000000-0005-0000-0000-000084540000}"/>
    <cellStyle name="Normal 2 3 3 3 4" xfId="319" xr:uid="{00000000-0005-0000-0000-000085540000}"/>
    <cellStyle name="Normal 2 3 3 3 4 2" xfId="663" xr:uid="{00000000-0005-0000-0000-000086540000}"/>
    <cellStyle name="Normal 2 3 3 3 4 2 2" xfId="1369" xr:uid="{00000000-0005-0000-0000-000087540000}"/>
    <cellStyle name="Normal 2 3 3 3 4 2 2 2" xfId="2779" xr:uid="{00000000-0005-0000-0000-000088540000}"/>
    <cellStyle name="Normal 2 3 3 3 4 2 2 2 2" xfId="5242" xr:uid="{00000000-0005-0000-0000-000089540000}"/>
    <cellStyle name="Normal 2 3 3 3 4 2 2 2 2 2" xfId="13388" xr:uid="{00000000-0005-0000-0000-00008A540000}"/>
    <cellStyle name="Normal 2 3 3 3 4 2 2 2 2 2 2" xfId="29684" xr:uid="{00000000-0005-0000-0000-00008B540000}"/>
    <cellStyle name="Normal 2 3 3 3 4 2 2 2 2 3" xfId="21538" xr:uid="{00000000-0005-0000-0000-00008C540000}"/>
    <cellStyle name="Normal 2 3 3 3 4 2 2 2 3" xfId="8078" xr:uid="{00000000-0005-0000-0000-00008D540000}"/>
    <cellStyle name="Normal 2 3 3 3 4 2 2 2 3 2" xfId="16224" xr:uid="{00000000-0005-0000-0000-00008E540000}"/>
    <cellStyle name="Normal 2 3 3 3 4 2 2 2 3 2 2" xfId="32520" xr:uid="{00000000-0005-0000-0000-00008F540000}"/>
    <cellStyle name="Normal 2 3 3 3 4 2 2 2 3 3" xfId="24374" xr:uid="{00000000-0005-0000-0000-000090540000}"/>
    <cellStyle name="Normal 2 3 3 3 4 2 2 2 4" xfId="10925" xr:uid="{00000000-0005-0000-0000-000091540000}"/>
    <cellStyle name="Normal 2 3 3 3 4 2 2 2 4 2" xfId="27221" xr:uid="{00000000-0005-0000-0000-000092540000}"/>
    <cellStyle name="Normal 2 3 3 3 4 2 2 2 5" xfId="19075" xr:uid="{00000000-0005-0000-0000-000093540000}"/>
    <cellStyle name="Normal 2 3 3 3 4 2 2 3" xfId="4024" xr:uid="{00000000-0005-0000-0000-000094540000}"/>
    <cellStyle name="Normal 2 3 3 3 4 2 2 3 2" xfId="12170" xr:uid="{00000000-0005-0000-0000-000095540000}"/>
    <cellStyle name="Normal 2 3 3 3 4 2 2 3 2 2" xfId="28466" xr:uid="{00000000-0005-0000-0000-000096540000}"/>
    <cellStyle name="Normal 2 3 3 3 4 2 2 3 3" xfId="20320" xr:uid="{00000000-0005-0000-0000-000097540000}"/>
    <cellStyle name="Normal 2 3 3 3 4 2 2 4" xfId="6668" xr:uid="{00000000-0005-0000-0000-000098540000}"/>
    <cellStyle name="Normal 2 3 3 3 4 2 2 4 2" xfId="14814" xr:uid="{00000000-0005-0000-0000-000099540000}"/>
    <cellStyle name="Normal 2 3 3 3 4 2 2 4 2 2" xfId="31110" xr:uid="{00000000-0005-0000-0000-00009A540000}"/>
    <cellStyle name="Normal 2 3 3 3 4 2 2 4 3" xfId="22964" xr:uid="{00000000-0005-0000-0000-00009B540000}"/>
    <cellStyle name="Normal 2 3 3 3 4 2 2 5" xfId="9515" xr:uid="{00000000-0005-0000-0000-00009C540000}"/>
    <cellStyle name="Normal 2 3 3 3 4 2 2 5 2" xfId="25811" xr:uid="{00000000-0005-0000-0000-00009D540000}"/>
    <cellStyle name="Normal 2 3 3 3 4 2 2 6" xfId="17665" xr:uid="{00000000-0005-0000-0000-00009E540000}"/>
    <cellStyle name="Normal 2 3 3 3 4 2 3" xfId="2074" xr:uid="{00000000-0005-0000-0000-00009F540000}"/>
    <cellStyle name="Normal 2 3 3 3 4 2 3 2" xfId="4633" xr:uid="{00000000-0005-0000-0000-0000A0540000}"/>
    <cellStyle name="Normal 2 3 3 3 4 2 3 2 2" xfId="12779" xr:uid="{00000000-0005-0000-0000-0000A1540000}"/>
    <cellStyle name="Normal 2 3 3 3 4 2 3 2 2 2" xfId="29075" xr:uid="{00000000-0005-0000-0000-0000A2540000}"/>
    <cellStyle name="Normal 2 3 3 3 4 2 3 2 3" xfId="20929" xr:uid="{00000000-0005-0000-0000-0000A3540000}"/>
    <cellStyle name="Normal 2 3 3 3 4 2 3 3" xfId="7373" xr:uid="{00000000-0005-0000-0000-0000A4540000}"/>
    <cellStyle name="Normal 2 3 3 3 4 2 3 3 2" xfId="15519" xr:uid="{00000000-0005-0000-0000-0000A5540000}"/>
    <cellStyle name="Normal 2 3 3 3 4 2 3 3 2 2" xfId="31815" xr:uid="{00000000-0005-0000-0000-0000A6540000}"/>
    <cellStyle name="Normal 2 3 3 3 4 2 3 3 3" xfId="23669" xr:uid="{00000000-0005-0000-0000-0000A7540000}"/>
    <cellStyle name="Normal 2 3 3 3 4 2 3 4" xfId="10220" xr:uid="{00000000-0005-0000-0000-0000A8540000}"/>
    <cellStyle name="Normal 2 3 3 3 4 2 3 4 2" xfId="26516" xr:uid="{00000000-0005-0000-0000-0000A9540000}"/>
    <cellStyle name="Normal 2 3 3 3 4 2 3 5" xfId="18370" xr:uid="{00000000-0005-0000-0000-0000AA540000}"/>
    <cellStyle name="Normal 2 3 3 3 4 2 4" xfId="3415" xr:uid="{00000000-0005-0000-0000-0000AB540000}"/>
    <cellStyle name="Normal 2 3 3 3 4 2 4 2" xfId="11561" xr:uid="{00000000-0005-0000-0000-0000AC540000}"/>
    <cellStyle name="Normal 2 3 3 3 4 2 4 2 2" xfId="27857" xr:uid="{00000000-0005-0000-0000-0000AD540000}"/>
    <cellStyle name="Normal 2 3 3 3 4 2 4 3" xfId="19711" xr:uid="{00000000-0005-0000-0000-0000AE540000}"/>
    <cellStyle name="Normal 2 3 3 3 4 2 5" xfId="5963" xr:uid="{00000000-0005-0000-0000-0000AF540000}"/>
    <cellStyle name="Normal 2 3 3 3 4 2 5 2" xfId="14109" xr:uid="{00000000-0005-0000-0000-0000B0540000}"/>
    <cellStyle name="Normal 2 3 3 3 4 2 5 2 2" xfId="30405" xr:uid="{00000000-0005-0000-0000-0000B1540000}"/>
    <cellStyle name="Normal 2 3 3 3 4 2 5 3" xfId="22259" xr:uid="{00000000-0005-0000-0000-0000B2540000}"/>
    <cellStyle name="Normal 2 3 3 3 4 2 6" xfId="8810" xr:uid="{00000000-0005-0000-0000-0000B3540000}"/>
    <cellStyle name="Normal 2 3 3 3 4 2 6 2" xfId="25106" xr:uid="{00000000-0005-0000-0000-0000B4540000}"/>
    <cellStyle name="Normal 2 3 3 3 4 2 7" xfId="16960" xr:uid="{00000000-0005-0000-0000-0000B5540000}"/>
    <cellStyle name="Normal 2 3 3 3 4 3" xfId="1025" xr:uid="{00000000-0005-0000-0000-0000B6540000}"/>
    <cellStyle name="Normal 2 3 3 3 4 3 2" xfId="2435" xr:uid="{00000000-0005-0000-0000-0000B7540000}"/>
    <cellStyle name="Normal 2 3 3 3 4 3 2 2" xfId="4946" xr:uid="{00000000-0005-0000-0000-0000B8540000}"/>
    <cellStyle name="Normal 2 3 3 3 4 3 2 2 2" xfId="13092" xr:uid="{00000000-0005-0000-0000-0000B9540000}"/>
    <cellStyle name="Normal 2 3 3 3 4 3 2 2 2 2" xfId="29388" xr:uid="{00000000-0005-0000-0000-0000BA540000}"/>
    <cellStyle name="Normal 2 3 3 3 4 3 2 2 3" xfId="21242" xr:uid="{00000000-0005-0000-0000-0000BB540000}"/>
    <cellStyle name="Normal 2 3 3 3 4 3 2 3" xfId="7734" xr:uid="{00000000-0005-0000-0000-0000BC540000}"/>
    <cellStyle name="Normal 2 3 3 3 4 3 2 3 2" xfId="15880" xr:uid="{00000000-0005-0000-0000-0000BD540000}"/>
    <cellStyle name="Normal 2 3 3 3 4 3 2 3 2 2" xfId="32176" xr:uid="{00000000-0005-0000-0000-0000BE540000}"/>
    <cellStyle name="Normal 2 3 3 3 4 3 2 3 3" xfId="24030" xr:uid="{00000000-0005-0000-0000-0000BF540000}"/>
    <cellStyle name="Normal 2 3 3 3 4 3 2 4" xfId="10581" xr:uid="{00000000-0005-0000-0000-0000C0540000}"/>
    <cellStyle name="Normal 2 3 3 3 4 3 2 4 2" xfId="26877" xr:uid="{00000000-0005-0000-0000-0000C1540000}"/>
    <cellStyle name="Normal 2 3 3 3 4 3 2 5" xfId="18731" xr:uid="{00000000-0005-0000-0000-0000C2540000}"/>
    <cellStyle name="Normal 2 3 3 3 4 3 3" xfId="3728" xr:uid="{00000000-0005-0000-0000-0000C3540000}"/>
    <cellStyle name="Normal 2 3 3 3 4 3 3 2" xfId="11874" xr:uid="{00000000-0005-0000-0000-0000C4540000}"/>
    <cellStyle name="Normal 2 3 3 3 4 3 3 2 2" xfId="28170" xr:uid="{00000000-0005-0000-0000-0000C5540000}"/>
    <cellStyle name="Normal 2 3 3 3 4 3 3 3" xfId="20024" xr:uid="{00000000-0005-0000-0000-0000C6540000}"/>
    <cellStyle name="Normal 2 3 3 3 4 3 4" xfId="6324" xr:uid="{00000000-0005-0000-0000-0000C7540000}"/>
    <cellStyle name="Normal 2 3 3 3 4 3 4 2" xfId="14470" xr:uid="{00000000-0005-0000-0000-0000C8540000}"/>
    <cellStyle name="Normal 2 3 3 3 4 3 4 2 2" xfId="30766" xr:uid="{00000000-0005-0000-0000-0000C9540000}"/>
    <cellStyle name="Normal 2 3 3 3 4 3 4 3" xfId="22620" xr:uid="{00000000-0005-0000-0000-0000CA540000}"/>
    <cellStyle name="Normal 2 3 3 3 4 3 5" xfId="9171" xr:uid="{00000000-0005-0000-0000-0000CB540000}"/>
    <cellStyle name="Normal 2 3 3 3 4 3 5 2" xfId="25467" xr:uid="{00000000-0005-0000-0000-0000CC540000}"/>
    <cellStyle name="Normal 2 3 3 3 4 3 6" xfId="17321" xr:uid="{00000000-0005-0000-0000-0000CD540000}"/>
    <cellStyle name="Normal 2 3 3 3 4 4" xfId="1730" xr:uid="{00000000-0005-0000-0000-0000CE540000}"/>
    <cellStyle name="Normal 2 3 3 3 4 4 2" xfId="4337" xr:uid="{00000000-0005-0000-0000-0000CF540000}"/>
    <cellStyle name="Normal 2 3 3 3 4 4 2 2" xfId="12483" xr:uid="{00000000-0005-0000-0000-0000D0540000}"/>
    <cellStyle name="Normal 2 3 3 3 4 4 2 2 2" xfId="28779" xr:uid="{00000000-0005-0000-0000-0000D1540000}"/>
    <cellStyle name="Normal 2 3 3 3 4 4 2 3" xfId="20633" xr:uid="{00000000-0005-0000-0000-0000D2540000}"/>
    <cellStyle name="Normal 2 3 3 3 4 4 3" xfId="7029" xr:uid="{00000000-0005-0000-0000-0000D3540000}"/>
    <cellStyle name="Normal 2 3 3 3 4 4 3 2" xfId="15175" xr:uid="{00000000-0005-0000-0000-0000D4540000}"/>
    <cellStyle name="Normal 2 3 3 3 4 4 3 2 2" xfId="31471" xr:uid="{00000000-0005-0000-0000-0000D5540000}"/>
    <cellStyle name="Normal 2 3 3 3 4 4 3 3" xfId="23325" xr:uid="{00000000-0005-0000-0000-0000D6540000}"/>
    <cellStyle name="Normal 2 3 3 3 4 4 4" xfId="9876" xr:uid="{00000000-0005-0000-0000-0000D7540000}"/>
    <cellStyle name="Normal 2 3 3 3 4 4 4 2" xfId="26172" xr:uid="{00000000-0005-0000-0000-0000D8540000}"/>
    <cellStyle name="Normal 2 3 3 3 4 4 5" xfId="18026" xr:uid="{00000000-0005-0000-0000-0000D9540000}"/>
    <cellStyle name="Normal 2 3 3 3 4 5" xfId="3119" xr:uid="{00000000-0005-0000-0000-0000DA540000}"/>
    <cellStyle name="Normal 2 3 3 3 4 5 2" xfId="11265" xr:uid="{00000000-0005-0000-0000-0000DB540000}"/>
    <cellStyle name="Normal 2 3 3 3 4 5 2 2" xfId="27561" xr:uid="{00000000-0005-0000-0000-0000DC540000}"/>
    <cellStyle name="Normal 2 3 3 3 4 5 3" xfId="19415" xr:uid="{00000000-0005-0000-0000-0000DD540000}"/>
    <cellStyle name="Normal 2 3 3 3 4 6" xfId="5619" xr:uid="{00000000-0005-0000-0000-0000DE540000}"/>
    <cellStyle name="Normal 2 3 3 3 4 6 2" xfId="13765" xr:uid="{00000000-0005-0000-0000-0000DF540000}"/>
    <cellStyle name="Normal 2 3 3 3 4 6 2 2" xfId="30061" xr:uid="{00000000-0005-0000-0000-0000E0540000}"/>
    <cellStyle name="Normal 2 3 3 3 4 6 3" xfId="21915" xr:uid="{00000000-0005-0000-0000-0000E1540000}"/>
    <cellStyle name="Normal 2 3 3 3 4 7" xfId="8466" xr:uid="{00000000-0005-0000-0000-0000E2540000}"/>
    <cellStyle name="Normal 2 3 3 3 4 7 2" xfId="24762" xr:uid="{00000000-0005-0000-0000-0000E3540000}"/>
    <cellStyle name="Normal 2 3 3 3 4 8" xfId="16616" xr:uid="{00000000-0005-0000-0000-0000E4540000}"/>
    <cellStyle name="Normal 2 3 3 3 5" xfId="409" xr:uid="{00000000-0005-0000-0000-0000E5540000}"/>
    <cellStyle name="Normal 2 3 3 3 5 2" xfId="1115" xr:uid="{00000000-0005-0000-0000-0000E6540000}"/>
    <cellStyle name="Normal 2 3 3 3 5 2 2" xfId="2525" xr:uid="{00000000-0005-0000-0000-0000E7540000}"/>
    <cellStyle name="Normal 2 3 3 3 5 2 2 2" xfId="5020" xr:uid="{00000000-0005-0000-0000-0000E8540000}"/>
    <cellStyle name="Normal 2 3 3 3 5 2 2 2 2" xfId="13166" xr:uid="{00000000-0005-0000-0000-0000E9540000}"/>
    <cellStyle name="Normal 2 3 3 3 5 2 2 2 2 2" xfId="29462" xr:uid="{00000000-0005-0000-0000-0000EA540000}"/>
    <cellStyle name="Normal 2 3 3 3 5 2 2 2 3" xfId="21316" xr:uid="{00000000-0005-0000-0000-0000EB540000}"/>
    <cellStyle name="Normal 2 3 3 3 5 2 2 3" xfId="7824" xr:uid="{00000000-0005-0000-0000-0000EC540000}"/>
    <cellStyle name="Normal 2 3 3 3 5 2 2 3 2" xfId="15970" xr:uid="{00000000-0005-0000-0000-0000ED540000}"/>
    <cellStyle name="Normal 2 3 3 3 5 2 2 3 2 2" xfId="32266" xr:uid="{00000000-0005-0000-0000-0000EE540000}"/>
    <cellStyle name="Normal 2 3 3 3 5 2 2 3 3" xfId="24120" xr:uid="{00000000-0005-0000-0000-0000EF540000}"/>
    <cellStyle name="Normal 2 3 3 3 5 2 2 4" xfId="10671" xr:uid="{00000000-0005-0000-0000-0000F0540000}"/>
    <cellStyle name="Normal 2 3 3 3 5 2 2 4 2" xfId="26967" xr:uid="{00000000-0005-0000-0000-0000F1540000}"/>
    <cellStyle name="Normal 2 3 3 3 5 2 2 5" xfId="18821" xr:uid="{00000000-0005-0000-0000-0000F2540000}"/>
    <cellStyle name="Normal 2 3 3 3 5 2 3" xfId="3802" xr:uid="{00000000-0005-0000-0000-0000F3540000}"/>
    <cellStyle name="Normal 2 3 3 3 5 2 3 2" xfId="11948" xr:uid="{00000000-0005-0000-0000-0000F4540000}"/>
    <cellStyle name="Normal 2 3 3 3 5 2 3 2 2" xfId="28244" xr:uid="{00000000-0005-0000-0000-0000F5540000}"/>
    <cellStyle name="Normal 2 3 3 3 5 2 3 3" xfId="20098" xr:uid="{00000000-0005-0000-0000-0000F6540000}"/>
    <cellStyle name="Normal 2 3 3 3 5 2 4" xfId="6414" xr:uid="{00000000-0005-0000-0000-0000F7540000}"/>
    <cellStyle name="Normal 2 3 3 3 5 2 4 2" xfId="14560" xr:uid="{00000000-0005-0000-0000-0000F8540000}"/>
    <cellStyle name="Normal 2 3 3 3 5 2 4 2 2" xfId="30856" xr:uid="{00000000-0005-0000-0000-0000F9540000}"/>
    <cellStyle name="Normal 2 3 3 3 5 2 4 3" xfId="22710" xr:uid="{00000000-0005-0000-0000-0000FA540000}"/>
    <cellStyle name="Normal 2 3 3 3 5 2 5" xfId="9261" xr:uid="{00000000-0005-0000-0000-0000FB540000}"/>
    <cellStyle name="Normal 2 3 3 3 5 2 5 2" xfId="25557" xr:uid="{00000000-0005-0000-0000-0000FC540000}"/>
    <cellStyle name="Normal 2 3 3 3 5 2 6" xfId="17411" xr:uid="{00000000-0005-0000-0000-0000FD540000}"/>
    <cellStyle name="Normal 2 3 3 3 5 3" xfId="1820" xr:uid="{00000000-0005-0000-0000-0000FE540000}"/>
    <cellStyle name="Normal 2 3 3 3 5 3 2" xfId="4411" xr:uid="{00000000-0005-0000-0000-0000FF540000}"/>
    <cellStyle name="Normal 2 3 3 3 5 3 2 2" xfId="12557" xr:uid="{00000000-0005-0000-0000-000000550000}"/>
    <cellStyle name="Normal 2 3 3 3 5 3 2 2 2" xfId="28853" xr:uid="{00000000-0005-0000-0000-000001550000}"/>
    <cellStyle name="Normal 2 3 3 3 5 3 2 3" xfId="20707" xr:uid="{00000000-0005-0000-0000-000002550000}"/>
    <cellStyle name="Normal 2 3 3 3 5 3 3" xfId="7119" xr:uid="{00000000-0005-0000-0000-000003550000}"/>
    <cellStyle name="Normal 2 3 3 3 5 3 3 2" xfId="15265" xr:uid="{00000000-0005-0000-0000-000004550000}"/>
    <cellStyle name="Normal 2 3 3 3 5 3 3 2 2" xfId="31561" xr:uid="{00000000-0005-0000-0000-000005550000}"/>
    <cellStyle name="Normal 2 3 3 3 5 3 3 3" xfId="23415" xr:uid="{00000000-0005-0000-0000-000006550000}"/>
    <cellStyle name="Normal 2 3 3 3 5 3 4" xfId="9966" xr:uid="{00000000-0005-0000-0000-000007550000}"/>
    <cellStyle name="Normal 2 3 3 3 5 3 4 2" xfId="26262" xr:uid="{00000000-0005-0000-0000-000008550000}"/>
    <cellStyle name="Normal 2 3 3 3 5 3 5" xfId="18116" xr:uid="{00000000-0005-0000-0000-000009550000}"/>
    <cellStyle name="Normal 2 3 3 3 5 4" xfId="3193" xr:uid="{00000000-0005-0000-0000-00000A550000}"/>
    <cellStyle name="Normal 2 3 3 3 5 4 2" xfId="11339" xr:uid="{00000000-0005-0000-0000-00000B550000}"/>
    <cellStyle name="Normal 2 3 3 3 5 4 2 2" xfId="27635" xr:uid="{00000000-0005-0000-0000-00000C550000}"/>
    <cellStyle name="Normal 2 3 3 3 5 4 3" xfId="19489" xr:uid="{00000000-0005-0000-0000-00000D550000}"/>
    <cellStyle name="Normal 2 3 3 3 5 5" xfId="5709" xr:uid="{00000000-0005-0000-0000-00000E550000}"/>
    <cellStyle name="Normal 2 3 3 3 5 5 2" xfId="13855" xr:uid="{00000000-0005-0000-0000-00000F550000}"/>
    <cellStyle name="Normal 2 3 3 3 5 5 2 2" xfId="30151" xr:uid="{00000000-0005-0000-0000-000010550000}"/>
    <cellStyle name="Normal 2 3 3 3 5 5 3" xfId="22005" xr:uid="{00000000-0005-0000-0000-000011550000}"/>
    <cellStyle name="Normal 2 3 3 3 5 6" xfId="8556" xr:uid="{00000000-0005-0000-0000-000012550000}"/>
    <cellStyle name="Normal 2 3 3 3 5 6 2" xfId="24852" xr:uid="{00000000-0005-0000-0000-000013550000}"/>
    <cellStyle name="Normal 2 3 3 3 5 7" xfId="16706" xr:uid="{00000000-0005-0000-0000-000014550000}"/>
    <cellStyle name="Normal 2 3 3 3 6" xfId="771" xr:uid="{00000000-0005-0000-0000-000015550000}"/>
    <cellStyle name="Normal 2 3 3 3 6 2" xfId="2181" xr:uid="{00000000-0005-0000-0000-000016550000}"/>
    <cellStyle name="Normal 2 3 3 3 6 2 2" xfId="4724" xr:uid="{00000000-0005-0000-0000-000017550000}"/>
    <cellStyle name="Normal 2 3 3 3 6 2 2 2" xfId="12870" xr:uid="{00000000-0005-0000-0000-000018550000}"/>
    <cellStyle name="Normal 2 3 3 3 6 2 2 2 2" xfId="29166" xr:uid="{00000000-0005-0000-0000-000019550000}"/>
    <cellStyle name="Normal 2 3 3 3 6 2 2 3" xfId="21020" xr:uid="{00000000-0005-0000-0000-00001A550000}"/>
    <cellStyle name="Normal 2 3 3 3 6 2 3" xfId="7480" xr:uid="{00000000-0005-0000-0000-00001B550000}"/>
    <cellStyle name="Normal 2 3 3 3 6 2 3 2" xfId="15626" xr:uid="{00000000-0005-0000-0000-00001C550000}"/>
    <cellStyle name="Normal 2 3 3 3 6 2 3 2 2" xfId="31922" xr:uid="{00000000-0005-0000-0000-00001D550000}"/>
    <cellStyle name="Normal 2 3 3 3 6 2 3 3" xfId="23776" xr:uid="{00000000-0005-0000-0000-00001E550000}"/>
    <cellStyle name="Normal 2 3 3 3 6 2 4" xfId="10327" xr:uid="{00000000-0005-0000-0000-00001F550000}"/>
    <cellStyle name="Normal 2 3 3 3 6 2 4 2" xfId="26623" xr:uid="{00000000-0005-0000-0000-000020550000}"/>
    <cellStyle name="Normal 2 3 3 3 6 2 5" xfId="18477" xr:uid="{00000000-0005-0000-0000-000021550000}"/>
    <cellStyle name="Normal 2 3 3 3 6 3" xfId="3506" xr:uid="{00000000-0005-0000-0000-000022550000}"/>
    <cellStyle name="Normal 2 3 3 3 6 3 2" xfId="11652" xr:uid="{00000000-0005-0000-0000-000023550000}"/>
    <cellStyle name="Normal 2 3 3 3 6 3 2 2" xfId="27948" xr:uid="{00000000-0005-0000-0000-000024550000}"/>
    <cellStyle name="Normal 2 3 3 3 6 3 3" xfId="19802" xr:uid="{00000000-0005-0000-0000-000025550000}"/>
    <cellStyle name="Normal 2 3 3 3 6 4" xfId="6070" xr:uid="{00000000-0005-0000-0000-000026550000}"/>
    <cellStyle name="Normal 2 3 3 3 6 4 2" xfId="14216" xr:uid="{00000000-0005-0000-0000-000027550000}"/>
    <cellStyle name="Normal 2 3 3 3 6 4 2 2" xfId="30512" xr:uid="{00000000-0005-0000-0000-000028550000}"/>
    <cellStyle name="Normal 2 3 3 3 6 4 3" xfId="22366" xr:uid="{00000000-0005-0000-0000-000029550000}"/>
    <cellStyle name="Normal 2 3 3 3 6 5" xfId="8917" xr:uid="{00000000-0005-0000-0000-00002A550000}"/>
    <cellStyle name="Normal 2 3 3 3 6 5 2" xfId="25213" xr:uid="{00000000-0005-0000-0000-00002B550000}"/>
    <cellStyle name="Normal 2 3 3 3 6 6" xfId="17067" xr:uid="{00000000-0005-0000-0000-00002C550000}"/>
    <cellStyle name="Normal 2 3 3 3 7" xfId="1476" xr:uid="{00000000-0005-0000-0000-00002D550000}"/>
    <cellStyle name="Normal 2 3 3 3 7 2" xfId="4115" xr:uid="{00000000-0005-0000-0000-00002E550000}"/>
    <cellStyle name="Normal 2 3 3 3 7 2 2" xfId="12261" xr:uid="{00000000-0005-0000-0000-00002F550000}"/>
    <cellStyle name="Normal 2 3 3 3 7 2 2 2" xfId="28557" xr:uid="{00000000-0005-0000-0000-000030550000}"/>
    <cellStyle name="Normal 2 3 3 3 7 2 3" xfId="20411" xr:uid="{00000000-0005-0000-0000-000031550000}"/>
    <cellStyle name="Normal 2 3 3 3 7 3" xfId="6775" xr:uid="{00000000-0005-0000-0000-000032550000}"/>
    <cellStyle name="Normal 2 3 3 3 7 3 2" xfId="14921" xr:uid="{00000000-0005-0000-0000-000033550000}"/>
    <cellStyle name="Normal 2 3 3 3 7 3 2 2" xfId="31217" xr:uid="{00000000-0005-0000-0000-000034550000}"/>
    <cellStyle name="Normal 2 3 3 3 7 3 3" xfId="23071" xr:uid="{00000000-0005-0000-0000-000035550000}"/>
    <cellStyle name="Normal 2 3 3 3 7 4" xfId="9622" xr:uid="{00000000-0005-0000-0000-000036550000}"/>
    <cellStyle name="Normal 2 3 3 3 7 4 2" xfId="25918" xr:uid="{00000000-0005-0000-0000-000037550000}"/>
    <cellStyle name="Normal 2 3 3 3 7 5" xfId="17772" xr:uid="{00000000-0005-0000-0000-000038550000}"/>
    <cellStyle name="Normal 2 3 3 3 8" xfId="2897" xr:uid="{00000000-0005-0000-0000-000039550000}"/>
    <cellStyle name="Normal 2 3 3 3 8 2" xfId="11043" xr:uid="{00000000-0005-0000-0000-00003A550000}"/>
    <cellStyle name="Normal 2 3 3 3 8 2 2" xfId="27339" xr:uid="{00000000-0005-0000-0000-00003B550000}"/>
    <cellStyle name="Normal 2 3 3 3 8 3" xfId="19193" xr:uid="{00000000-0005-0000-0000-00003C550000}"/>
    <cellStyle name="Normal 2 3 3 3 9" xfId="5365" xr:uid="{00000000-0005-0000-0000-00003D550000}"/>
    <cellStyle name="Normal 2 3 3 3 9 2" xfId="13511" xr:uid="{00000000-0005-0000-0000-00003E550000}"/>
    <cellStyle name="Normal 2 3 3 3 9 2 2" xfId="29807" xr:uid="{00000000-0005-0000-0000-00003F550000}"/>
    <cellStyle name="Normal 2 3 3 3 9 3" xfId="21661" xr:uid="{00000000-0005-0000-0000-000040550000}"/>
    <cellStyle name="Normal 2 3 3 4" xfId="111" xr:uid="{00000000-0005-0000-0000-000041550000}"/>
    <cellStyle name="Normal 2 3 3 4 2" xfId="455" xr:uid="{00000000-0005-0000-0000-000042550000}"/>
    <cellStyle name="Normal 2 3 3 4 2 2" xfId="1161" xr:uid="{00000000-0005-0000-0000-000043550000}"/>
    <cellStyle name="Normal 2 3 3 4 2 2 2" xfId="2571" xr:uid="{00000000-0005-0000-0000-000044550000}"/>
    <cellStyle name="Normal 2 3 3 4 2 2 2 2" xfId="5058" xr:uid="{00000000-0005-0000-0000-000045550000}"/>
    <cellStyle name="Normal 2 3 3 4 2 2 2 2 2" xfId="13204" xr:uid="{00000000-0005-0000-0000-000046550000}"/>
    <cellStyle name="Normal 2 3 3 4 2 2 2 2 2 2" xfId="29500" xr:uid="{00000000-0005-0000-0000-000047550000}"/>
    <cellStyle name="Normal 2 3 3 4 2 2 2 2 3" xfId="21354" xr:uid="{00000000-0005-0000-0000-000048550000}"/>
    <cellStyle name="Normal 2 3 3 4 2 2 2 3" xfId="7870" xr:uid="{00000000-0005-0000-0000-000049550000}"/>
    <cellStyle name="Normal 2 3 3 4 2 2 2 3 2" xfId="16016" xr:uid="{00000000-0005-0000-0000-00004A550000}"/>
    <cellStyle name="Normal 2 3 3 4 2 2 2 3 2 2" xfId="32312" xr:uid="{00000000-0005-0000-0000-00004B550000}"/>
    <cellStyle name="Normal 2 3 3 4 2 2 2 3 3" xfId="24166" xr:uid="{00000000-0005-0000-0000-00004C550000}"/>
    <cellStyle name="Normal 2 3 3 4 2 2 2 4" xfId="10717" xr:uid="{00000000-0005-0000-0000-00004D550000}"/>
    <cellStyle name="Normal 2 3 3 4 2 2 2 4 2" xfId="27013" xr:uid="{00000000-0005-0000-0000-00004E550000}"/>
    <cellStyle name="Normal 2 3 3 4 2 2 2 5" xfId="18867" xr:uid="{00000000-0005-0000-0000-00004F550000}"/>
    <cellStyle name="Normal 2 3 3 4 2 2 3" xfId="3840" xr:uid="{00000000-0005-0000-0000-000050550000}"/>
    <cellStyle name="Normal 2 3 3 4 2 2 3 2" xfId="11986" xr:uid="{00000000-0005-0000-0000-000051550000}"/>
    <cellStyle name="Normal 2 3 3 4 2 2 3 2 2" xfId="28282" xr:uid="{00000000-0005-0000-0000-000052550000}"/>
    <cellStyle name="Normal 2 3 3 4 2 2 3 3" xfId="20136" xr:uid="{00000000-0005-0000-0000-000053550000}"/>
    <cellStyle name="Normal 2 3 3 4 2 2 4" xfId="6460" xr:uid="{00000000-0005-0000-0000-000054550000}"/>
    <cellStyle name="Normal 2 3 3 4 2 2 4 2" xfId="14606" xr:uid="{00000000-0005-0000-0000-000055550000}"/>
    <cellStyle name="Normal 2 3 3 4 2 2 4 2 2" xfId="30902" xr:uid="{00000000-0005-0000-0000-000056550000}"/>
    <cellStyle name="Normal 2 3 3 4 2 2 4 3" xfId="22756" xr:uid="{00000000-0005-0000-0000-000057550000}"/>
    <cellStyle name="Normal 2 3 3 4 2 2 5" xfId="9307" xr:uid="{00000000-0005-0000-0000-000058550000}"/>
    <cellStyle name="Normal 2 3 3 4 2 2 5 2" xfId="25603" xr:uid="{00000000-0005-0000-0000-000059550000}"/>
    <cellStyle name="Normal 2 3 3 4 2 2 6" xfId="17457" xr:uid="{00000000-0005-0000-0000-00005A550000}"/>
    <cellStyle name="Normal 2 3 3 4 2 3" xfId="1866" xr:uid="{00000000-0005-0000-0000-00005B550000}"/>
    <cellStyle name="Normal 2 3 3 4 2 3 2" xfId="4449" xr:uid="{00000000-0005-0000-0000-00005C550000}"/>
    <cellStyle name="Normal 2 3 3 4 2 3 2 2" xfId="12595" xr:uid="{00000000-0005-0000-0000-00005D550000}"/>
    <cellStyle name="Normal 2 3 3 4 2 3 2 2 2" xfId="28891" xr:uid="{00000000-0005-0000-0000-00005E550000}"/>
    <cellStyle name="Normal 2 3 3 4 2 3 2 3" xfId="20745" xr:uid="{00000000-0005-0000-0000-00005F550000}"/>
    <cellStyle name="Normal 2 3 3 4 2 3 3" xfId="7165" xr:uid="{00000000-0005-0000-0000-000060550000}"/>
    <cellStyle name="Normal 2 3 3 4 2 3 3 2" xfId="15311" xr:uid="{00000000-0005-0000-0000-000061550000}"/>
    <cellStyle name="Normal 2 3 3 4 2 3 3 2 2" xfId="31607" xr:uid="{00000000-0005-0000-0000-000062550000}"/>
    <cellStyle name="Normal 2 3 3 4 2 3 3 3" xfId="23461" xr:uid="{00000000-0005-0000-0000-000063550000}"/>
    <cellStyle name="Normal 2 3 3 4 2 3 4" xfId="10012" xr:uid="{00000000-0005-0000-0000-000064550000}"/>
    <cellStyle name="Normal 2 3 3 4 2 3 4 2" xfId="26308" xr:uid="{00000000-0005-0000-0000-000065550000}"/>
    <cellStyle name="Normal 2 3 3 4 2 3 5" xfId="18162" xr:uid="{00000000-0005-0000-0000-000066550000}"/>
    <cellStyle name="Normal 2 3 3 4 2 4" xfId="3231" xr:uid="{00000000-0005-0000-0000-000067550000}"/>
    <cellStyle name="Normal 2 3 3 4 2 4 2" xfId="11377" xr:uid="{00000000-0005-0000-0000-000068550000}"/>
    <cellStyle name="Normal 2 3 3 4 2 4 2 2" xfId="27673" xr:uid="{00000000-0005-0000-0000-000069550000}"/>
    <cellStyle name="Normal 2 3 3 4 2 4 3" xfId="19527" xr:uid="{00000000-0005-0000-0000-00006A550000}"/>
    <cellStyle name="Normal 2 3 3 4 2 5" xfId="5755" xr:uid="{00000000-0005-0000-0000-00006B550000}"/>
    <cellStyle name="Normal 2 3 3 4 2 5 2" xfId="13901" xr:uid="{00000000-0005-0000-0000-00006C550000}"/>
    <cellStyle name="Normal 2 3 3 4 2 5 2 2" xfId="30197" xr:uid="{00000000-0005-0000-0000-00006D550000}"/>
    <cellStyle name="Normal 2 3 3 4 2 5 3" xfId="22051" xr:uid="{00000000-0005-0000-0000-00006E550000}"/>
    <cellStyle name="Normal 2 3 3 4 2 6" xfId="8602" xr:uid="{00000000-0005-0000-0000-00006F550000}"/>
    <cellStyle name="Normal 2 3 3 4 2 6 2" xfId="24898" xr:uid="{00000000-0005-0000-0000-000070550000}"/>
    <cellStyle name="Normal 2 3 3 4 2 7" xfId="16752" xr:uid="{00000000-0005-0000-0000-000071550000}"/>
    <cellStyle name="Normal 2 3 3 4 3" xfId="817" xr:uid="{00000000-0005-0000-0000-000072550000}"/>
    <cellStyle name="Normal 2 3 3 4 3 2" xfId="2227" xr:uid="{00000000-0005-0000-0000-000073550000}"/>
    <cellStyle name="Normal 2 3 3 4 3 2 2" xfId="4762" xr:uid="{00000000-0005-0000-0000-000074550000}"/>
    <cellStyle name="Normal 2 3 3 4 3 2 2 2" xfId="12908" xr:uid="{00000000-0005-0000-0000-000075550000}"/>
    <cellStyle name="Normal 2 3 3 4 3 2 2 2 2" xfId="29204" xr:uid="{00000000-0005-0000-0000-000076550000}"/>
    <cellStyle name="Normal 2 3 3 4 3 2 2 3" xfId="21058" xr:uid="{00000000-0005-0000-0000-000077550000}"/>
    <cellStyle name="Normal 2 3 3 4 3 2 3" xfId="7526" xr:uid="{00000000-0005-0000-0000-000078550000}"/>
    <cellStyle name="Normal 2 3 3 4 3 2 3 2" xfId="15672" xr:uid="{00000000-0005-0000-0000-000079550000}"/>
    <cellStyle name="Normal 2 3 3 4 3 2 3 2 2" xfId="31968" xr:uid="{00000000-0005-0000-0000-00007A550000}"/>
    <cellStyle name="Normal 2 3 3 4 3 2 3 3" xfId="23822" xr:uid="{00000000-0005-0000-0000-00007B550000}"/>
    <cellStyle name="Normal 2 3 3 4 3 2 4" xfId="10373" xr:uid="{00000000-0005-0000-0000-00007C550000}"/>
    <cellStyle name="Normal 2 3 3 4 3 2 4 2" xfId="26669" xr:uid="{00000000-0005-0000-0000-00007D550000}"/>
    <cellStyle name="Normal 2 3 3 4 3 2 5" xfId="18523" xr:uid="{00000000-0005-0000-0000-00007E550000}"/>
    <cellStyle name="Normal 2 3 3 4 3 3" xfId="3544" xr:uid="{00000000-0005-0000-0000-00007F550000}"/>
    <cellStyle name="Normal 2 3 3 4 3 3 2" xfId="11690" xr:uid="{00000000-0005-0000-0000-000080550000}"/>
    <cellStyle name="Normal 2 3 3 4 3 3 2 2" xfId="27986" xr:uid="{00000000-0005-0000-0000-000081550000}"/>
    <cellStyle name="Normal 2 3 3 4 3 3 3" xfId="19840" xr:uid="{00000000-0005-0000-0000-000082550000}"/>
    <cellStyle name="Normal 2 3 3 4 3 4" xfId="6116" xr:uid="{00000000-0005-0000-0000-000083550000}"/>
    <cellStyle name="Normal 2 3 3 4 3 4 2" xfId="14262" xr:uid="{00000000-0005-0000-0000-000084550000}"/>
    <cellStyle name="Normal 2 3 3 4 3 4 2 2" xfId="30558" xr:uid="{00000000-0005-0000-0000-000085550000}"/>
    <cellStyle name="Normal 2 3 3 4 3 4 3" xfId="22412" xr:uid="{00000000-0005-0000-0000-000086550000}"/>
    <cellStyle name="Normal 2 3 3 4 3 5" xfId="8963" xr:uid="{00000000-0005-0000-0000-000087550000}"/>
    <cellStyle name="Normal 2 3 3 4 3 5 2" xfId="25259" xr:uid="{00000000-0005-0000-0000-000088550000}"/>
    <cellStyle name="Normal 2 3 3 4 3 6" xfId="17113" xr:uid="{00000000-0005-0000-0000-000089550000}"/>
    <cellStyle name="Normal 2 3 3 4 4" xfId="1522" xr:uid="{00000000-0005-0000-0000-00008A550000}"/>
    <cellStyle name="Normal 2 3 3 4 4 2" xfId="4153" xr:uid="{00000000-0005-0000-0000-00008B550000}"/>
    <cellStyle name="Normal 2 3 3 4 4 2 2" xfId="12299" xr:uid="{00000000-0005-0000-0000-00008C550000}"/>
    <cellStyle name="Normal 2 3 3 4 4 2 2 2" xfId="28595" xr:uid="{00000000-0005-0000-0000-00008D550000}"/>
    <cellStyle name="Normal 2 3 3 4 4 2 3" xfId="20449" xr:uid="{00000000-0005-0000-0000-00008E550000}"/>
    <cellStyle name="Normal 2 3 3 4 4 3" xfId="6821" xr:uid="{00000000-0005-0000-0000-00008F550000}"/>
    <cellStyle name="Normal 2 3 3 4 4 3 2" xfId="14967" xr:uid="{00000000-0005-0000-0000-000090550000}"/>
    <cellStyle name="Normal 2 3 3 4 4 3 2 2" xfId="31263" xr:uid="{00000000-0005-0000-0000-000091550000}"/>
    <cellStyle name="Normal 2 3 3 4 4 3 3" xfId="23117" xr:uid="{00000000-0005-0000-0000-000092550000}"/>
    <cellStyle name="Normal 2 3 3 4 4 4" xfId="9668" xr:uid="{00000000-0005-0000-0000-000093550000}"/>
    <cellStyle name="Normal 2 3 3 4 4 4 2" xfId="25964" xr:uid="{00000000-0005-0000-0000-000094550000}"/>
    <cellStyle name="Normal 2 3 3 4 4 5" xfId="17818" xr:uid="{00000000-0005-0000-0000-000095550000}"/>
    <cellStyle name="Normal 2 3 3 4 5" xfId="2935" xr:uid="{00000000-0005-0000-0000-000096550000}"/>
    <cellStyle name="Normal 2 3 3 4 5 2" xfId="11081" xr:uid="{00000000-0005-0000-0000-000097550000}"/>
    <cellStyle name="Normal 2 3 3 4 5 2 2" xfId="27377" xr:uid="{00000000-0005-0000-0000-000098550000}"/>
    <cellStyle name="Normal 2 3 3 4 5 3" xfId="19231" xr:uid="{00000000-0005-0000-0000-000099550000}"/>
    <cellStyle name="Normal 2 3 3 4 6" xfId="5411" xr:uid="{00000000-0005-0000-0000-00009A550000}"/>
    <cellStyle name="Normal 2 3 3 4 6 2" xfId="13557" xr:uid="{00000000-0005-0000-0000-00009B550000}"/>
    <cellStyle name="Normal 2 3 3 4 6 2 2" xfId="29853" xr:uid="{00000000-0005-0000-0000-00009C550000}"/>
    <cellStyle name="Normal 2 3 3 4 6 3" xfId="21707" xr:uid="{00000000-0005-0000-0000-00009D550000}"/>
    <cellStyle name="Normal 2 3 3 4 7" xfId="8258" xr:uid="{00000000-0005-0000-0000-00009E550000}"/>
    <cellStyle name="Normal 2 3 3 4 7 2" xfId="24554" xr:uid="{00000000-0005-0000-0000-00009F550000}"/>
    <cellStyle name="Normal 2 3 3 4 8" xfId="16408" xr:uid="{00000000-0005-0000-0000-0000A0550000}"/>
    <cellStyle name="Normal 2 3 3 5" xfId="198" xr:uid="{00000000-0005-0000-0000-0000A1550000}"/>
    <cellStyle name="Normal 2 3 3 5 2" xfId="542" xr:uid="{00000000-0005-0000-0000-0000A2550000}"/>
    <cellStyle name="Normal 2 3 3 5 2 2" xfId="1248" xr:uid="{00000000-0005-0000-0000-0000A3550000}"/>
    <cellStyle name="Normal 2 3 3 5 2 2 2" xfId="2658" xr:uid="{00000000-0005-0000-0000-0000A4550000}"/>
    <cellStyle name="Normal 2 3 3 5 2 2 2 2" xfId="5132" xr:uid="{00000000-0005-0000-0000-0000A5550000}"/>
    <cellStyle name="Normal 2 3 3 5 2 2 2 2 2" xfId="13278" xr:uid="{00000000-0005-0000-0000-0000A6550000}"/>
    <cellStyle name="Normal 2 3 3 5 2 2 2 2 2 2" xfId="29574" xr:uid="{00000000-0005-0000-0000-0000A7550000}"/>
    <cellStyle name="Normal 2 3 3 5 2 2 2 2 3" xfId="21428" xr:uid="{00000000-0005-0000-0000-0000A8550000}"/>
    <cellStyle name="Normal 2 3 3 5 2 2 2 3" xfId="7957" xr:uid="{00000000-0005-0000-0000-0000A9550000}"/>
    <cellStyle name="Normal 2 3 3 5 2 2 2 3 2" xfId="16103" xr:uid="{00000000-0005-0000-0000-0000AA550000}"/>
    <cellStyle name="Normal 2 3 3 5 2 2 2 3 2 2" xfId="32399" xr:uid="{00000000-0005-0000-0000-0000AB550000}"/>
    <cellStyle name="Normal 2 3 3 5 2 2 2 3 3" xfId="24253" xr:uid="{00000000-0005-0000-0000-0000AC550000}"/>
    <cellStyle name="Normal 2 3 3 5 2 2 2 4" xfId="10804" xr:uid="{00000000-0005-0000-0000-0000AD550000}"/>
    <cellStyle name="Normal 2 3 3 5 2 2 2 4 2" xfId="27100" xr:uid="{00000000-0005-0000-0000-0000AE550000}"/>
    <cellStyle name="Normal 2 3 3 5 2 2 2 5" xfId="18954" xr:uid="{00000000-0005-0000-0000-0000AF550000}"/>
    <cellStyle name="Normal 2 3 3 5 2 2 3" xfId="3914" xr:uid="{00000000-0005-0000-0000-0000B0550000}"/>
    <cellStyle name="Normal 2 3 3 5 2 2 3 2" xfId="12060" xr:uid="{00000000-0005-0000-0000-0000B1550000}"/>
    <cellStyle name="Normal 2 3 3 5 2 2 3 2 2" xfId="28356" xr:uid="{00000000-0005-0000-0000-0000B2550000}"/>
    <cellStyle name="Normal 2 3 3 5 2 2 3 3" xfId="20210" xr:uid="{00000000-0005-0000-0000-0000B3550000}"/>
    <cellStyle name="Normal 2 3 3 5 2 2 4" xfId="6547" xr:uid="{00000000-0005-0000-0000-0000B4550000}"/>
    <cellStyle name="Normal 2 3 3 5 2 2 4 2" xfId="14693" xr:uid="{00000000-0005-0000-0000-0000B5550000}"/>
    <cellStyle name="Normal 2 3 3 5 2 2 4 2 2" xfId="30989" xr:uid="{00000000-0005-0000-0000-0000B6550000}"/>
    <cellStyle name="Normal 2 3 3 5 2 2 4 3" xfId="22843" xr:uid="{00000000-0005-0000-0000-0000B7550000}"/>
    <cellStyle name="Normal 2 3 3 5 2 2 5" xfId="9394" xr:uid="{00000000-0005-0000-0000-0000B8550000}"/>
    <cellStyle name="Normal 2 3 3 5 2 2 5 2" xfId="25690" xr:uid="{00000000-0005-0000-0000-0000B9550000}"/>
    <cellStyle name="Normal 2 3 3 5 2 2 6" xfId="17544" xr:uid="{00000000-0005-0000-0000-0000BA550000}"/>
    <cellStyle name="Normal 2 3 3 5 2 3" xfId="1953" xr:uid="{00000000-0005-0000-0000-0000BB550000}"/>
    <cellStyle name="Normal 2 3 3 5 2 3 2" xfId="4523" xr:uid="{00000000-0005-0000-0000-0000BC550000}"/>
    <cellStyle name="Normal 2 3 3 5 2 3 2 2" xfId="12669" xr:uid="{00000000-0005-0000-0000-0000BD550000}"/>
    <cellStyle name="Normal 2 3 3 5 2 3 2 2 2" xfId="28965" xr:uid="{00000000-0005-0000-0000-0000BE550000}"/>
    <cellStyle name="Normal 2 3 3 5 2 3 2 3" xfId="20819" xr:uid="{00000000-0005-0000-0000-0000BF550000}"/>
    <cellStyle name="Normal 2 3 3 5 2 3 3" xfId="7252" xr:uid="{00000000-0005-0000-0000-0000C0550000}"/>
    <cellStyle name="Normal 2 3 3 5 2 3 3 2" xfId="15398" xr:uid="{00000000-0005-0000-0000-0000C1550000}"/>
    <cellStyle name="Normal 2 3 3 5 2 3 3 2 2" xfId="31694" xr:uid="{00000000-0005-0000-0000-0000C2550000}"/>
    <cellStyle name="Normal 2 3 3 5 2 3 3 3" xfId="23548" xr:uid="{00000000-0005-0000-0000-0000C3550000}"/>
    <cellStyle name="Normal 2 3 3 5 2 3 4" xfId="10099" xr:uid="{00000000-0005-0000-0000-0000C4550000}"/>
    <cellStyle name="Normal 2 3 3 5 2 3 4 2" xfId="26395" xr:uid="{00000000-0005-0000-0000-0000C5550000}"/>
    <cellStyle name="Normal 2 3 3 5 2 3 5" xfId="18249" xr:uid="{00000000-0005-0000-0000-0000C6550000}"/>
    <cellStyle name="Normal 2 3 3 5 2 4" xfId="3305" xr:uid="{00000000-0005-0000-0000-0000C7550000}"/>
    <cellStyle name="Normal 2 3 3 5 2 4 2" xfId="11451" xr:uid="{00000000-0005-0000-0000-0000C8550000}"/>
    <cellStyle name="Normal 2 3 3 5 2 4 2 2" xfId="27747" xr:uid="{00000000-0005-0000-0000-0000C9550000}"/>
    <cellStyle name="Normal 2 3 3 5 2 4 3" xfId="19601" xr:uid="{00000000-0005-0000-0000-0000CA550000}"/>
    <cellStyle name="Normal 2 3 3 5 2 5" xfId="5842" xr:uid="{00000000-0005-0000-0000-0000CB550000}"/>
    <cellStyle name="Normal 2 3 3 5 2 5 2" xfId="13988" xr:uid="{00000000-0005-0000-0000-0000CC550000}"/>
    <cellStyle name="Normal 2 3 3 5 2 5 2 2" xfId="30284" xr:uid="{00000000-0005-0000-0000-0000CD550000}"/>
    <cellStyle name="Normal 2 3 3 5 2 5 3" xfId="22138" xr:uid="{00000000-0005-0000-0000-0000CE550000}"/>
    <cellStyle name="Normal 2 3 3 5 2 6" xfId="8689" xr:uid="{00000000-0005-0000-0000-0000CF550000}"/>
    <cellStyle name="Normal 2 3 3 5 2 6 2" xfId="24985" xr:uid="{00000000-0005-0000-0000-0000D0550000}"/>
    <cellStyle name="Normal 2 3 3 5 2 7" xfId="16839" xr:uid="{00000000-0005-0000-0000-0000D1550000}"/>
    <cellStyle name="Normal 2 3 3 5 3" xfId="904" xr:uid="{00000000-0005-0000-0000-0000D2550000}"/>
    <cellStyle name="Normal 2 3 3 5 3 2" xfId="2314" xr:uid="{00000000-0005-0000-0000-0000D3550000}"/>
    <cellStyle name="Normal 2 3 3 5 3 2 2" xfId="4836" xr:uid="{00000000-0005-0000-0000-0000D4550000}"/>
    <cellStyle name="Normal 2 3 3 5 3 2 2 2" xfId="12982" xr:uid="{00000000-0005-0000-0000-0000D5550000}"/>
    <cellStyle name="Normal 2 3 3 5 3 2 2 2 2" xfId="29278" xr:uid="{00000000-0005-0000-0000-0000D6550000}"/>
    <cellStyle name="Normal 2 3 3 5 3 2 2 3" xfId="21132" xr:uid="{00000000-0005-0000-0000-0000D7550000}"/>
    <cellStyle name="Normal 2 3 3 5 3 2 3" xfId="7613" xr:uid="{00000000-0005-0000-0000-0000D8550000}"/>
    <cellStyle name="Normal 2 3 3 5 3 2 3 2" xfId="15759" xr:uid="{00000000-0005-0000-0000-0000D9550000}"/>
    <cellStyle name="Normal 2 3 3 5 3 2 3 2 2" xfId="32055" xr:uid="{00000000-0005-0000-0000-0000DA550000}"/>
    <cellStyle name="Normal 2 3 3 5 3 2 3 3" xfId="23909" xr:uid="{00000000-0005-0000-0000-0000DB550000}"/>
    <cellStyle name="Normal 2 3 3 5 3 2 4" xfId="10460" xr:uid="{00000000-0005-0000-0000-0000DC550000}"/>
    <cellStyle name="Normal 2 3 3 5 3 2 4 2" xfId="26756" xr:uid="{00000000-0005-0000-0000-0000DD550000}"/>
    <cellStyle name="Normal 2 3 3 5 3 2 5" xfId="18610" xr:uid="{00000000-0005-0000-0000-0000DE550000}"/>
    <cellStyle name="Normal 2 3 3 5 3 3" xfId="3618" xr:uid="{00000000-0005-0000-0000-0000DF550000}"/>
    <cellStyle name="Normal 2 3 3 5 3 3 2" xfId="11764" xr:uid="{00000000-0005-0000-0000-0000E0550000}"/>
    <cellStyle name="Normal 2 3 3 5 3 3 2 2" xfId="28060" xr:uid="{00000000-0005-0000-0000-0000E1550000}"/>
    <cellStyle name="Normal 2 3 3 5 3 3 3" xfId="19914" xr:uid="{00000000-0005-0000-0000-0000E2550000}"/>
    <cellStyle name="Normal 2 3 3 5 3 4" xfId="6203" xr:uid="{00000000-0005-0000-0000-0000E3550000}"/>
    <cellStyle name="Normal 2 3 3 5 3 4 2" xfId="14349" xr:uid="{00000000-0005-0000-0000-0000E4550000}"/>
    <cellStyle name="Normal 2 3 3 5 3 4 2 2" xfId="30645" xr:uid="{00000000-0005-0000-0000-0000E5550000}"/>
    <cellStyle name="Normal 2 3 3 5 3 4 3" xfId="22499" xr:uid="{00000000-0005-0000-0000-0000E6550000}"/>
    <cellStyle name="Normal 2 3 3 5 3 5" xfId="9050" xr:uid="{00000000-0005-0000-0000-0000E7550000}"/>
    <cellStyle name="Normal 2 3 3 5 3 5 2" xfId="25346" xr:uid="{00000000-0005-0000-0000-0000E8550000}"/>
    <cellStyle name="Normal 2 3 3 5 3 6" xfId="17200" xr:uid="{00000000-0005-0000-0000-0000E9550000}"/>
    <cellStyle name="Normal 2 3 3 5 4" xfId="1609" xr:uid="{00000000-0005-0000-0000-0000EA550000}"/>
    <cellStyle name="Normal 2 3 3 5 4 2" xfId="4227" xr:uid="{00000000-0005-0000-0000-0000EB550000}"/>
    <cellStyle name="Normal 2 3 3 5 4 2 2" xfId="12373" xr:uid="{00000000-0005-0000-0000-0000EC550000}"/>
    <cellStyle name="Normal 2 3 3 5 4 2 2 2" xfId="28669" xr:uid="{00000000-0005-0000-0000-0000ED550000}"/>
    <cellStyle name="Normal 2 3 3 5 4 2 3" xfId="20523" xr:uid="{00000000-0005-0000-0000-0000EE550000}"/>
    <cellStyle name="Normal 2 3 3 5 4 3" xfId="6908" xr:uid="{00000000-0005-0000-0000-0000EF550000}"/>
    <cellStyle name="Normal 2 3 3 5 4 3 2" xfId="15054" xr:uid="{00000000-0005-0000-0000-0000F0550000}"/>
    <cellStyle name="Normal 2 3 3 5 4 3 2 2" xfId="31350" xr:uid="{00000000-0005-0000-0000-0000F1550000}"/>
    <cellStyle name="Normal 2 3 3 5 4 3 3" xfId="23204" xr:uid="{00000000-0005-0000-0000-0000F2550000}"/>
    <cellStyle name="Normal 2 3 3 5 4 4" xfId="9755" xr:uid="{00000000-0005-0000-0000-0000F3550000}"/>
    <cellStyle name="Normal 2 3 3 5 4 4 2" xfId="26051" xr:uid="{00000000-0005-0000-0000-0000F4550000}"/>
    <cellStyle name="Normal 2 3 3 5 4 5" xfId="17905" xr:uid="{00000000-0005-0000-0000-0000F5550000}"/>
    <cellStyle name="Normal 2 3 3 5 5" xfId="3009" xr:uid="{00000000-0005-0000-0000-0000F6550000}"/>
    <cellStyle name="Normal 2 3 3 5 5 2" xfId="11155" xr:uid="{00000000-0005-0000-0000-0000F7550000}"/>
    <cellStyle name="Normal 2 3 3 5 5 2 2" xfId="27451" xr:uid="{00000000-0005-0000-0000-0000F8550000}"/>
    <cellStyle name="Normal 2 3 3 5 5 3" xfId="19305" xr:uid="{00000000-0005-0000-0000-0000F9550000}"/>
    <cellStyle name="Normal 2 3 3 5 6" xfId="5498" xr:uid="{00000000-0005-0000-0000-0000FA550000}"/>
    <cellStyle name="Normal 2 3 3 5 6 2" xfId="13644" xr:uid="{00000000-0005-0000-0000-0000FB550000}"/>
    <cellStyle name="Normal 2 3 3 5 6 2 2" xfId="29940" xr:uid="{00000000-0005-0000-0000-0000FC550000}"/>
    <cellStyle name="Normal 2 3 3 5 6 3" xfId="21794" xr:uid="{00000000-0005-0000-0000-0000FD550000}"/>
    <cellStyle name="Normal 2 3 3 5 7" xfId="8345" xr:uid="{00000000-0005-0000-0000-0000FE550000}"/>
    <cellStyle name="Normal 2 3 3 5 7 2" xfId="24641" xr:uid="{00000000-0005-0000-0000-0000FF550000}"/>
    <cellStyle name="Normal 2 3 3 5 8" xfId="16495" xr:uid="{00000000-0005-0000-0000-000000560000}"/>
    <cellStyle name="Normal 2 3 3 6" xfId="275" xr:uid="{00000000-0005-0000-0000-000001560000}"/>
    <cellStyle name="Normal 2 3 3 6 2" xfId="619" xr:uid="{00000000-0005-0000-0000-000002560000}"/>
    <cellStyle name="Normal 2 3 3 6 2 2" xfId="1325" xr:uid="{00000000-0005-0000-0000-000003560000}"/>
    <cellStyle name="Normal 2 3 3 6 2 2 2" xfId="2735" xr:uid="{00000000-0005-0000-0000-000004560000}"/>
    <cellStyle name="Normal 2 3 3 6 2 2 2 2" xfId="5206" xr:uid="{00000000-0005-0000-0000-000005560000}"/>
    <cellStyle name="Normal 2 3 3 6 2 2 2 2 2" xfId="13352" xr:uid="{00000000-0005-0000-0000-000006560000}"/>
    <cellStyle name="Normal 2 3 3 6 2 2 2 2 2 2" xfId="29648" xr:uid="{00000000-0005-0000-0000-000007560000}"/>
    <cellStyle name="Normal 2 3 3 6 2 2 2 2 3" xfId="21502" xr:uid="{00000000-0005-0000-0000-000008560000}"/>
    <cellStyle name="Normal 2 3 3 6 2 2 2 3" xfId="8034" xr:uid="{00000000-0005-0000-0000-000009560000}"/>
    <cellStyle name="Normal 2 3 3 6 2 2 2 3 2" xfId="16180" xr:uid="{00000000-0005-0000-0000-00000A560000}"/>
    <cellStyle name="Normal 2 3 3 6 2 2 2 3 2 2" xfId="32476" xr:uid="{00000000-0005-0000-0000-00000B560000}"/>
    <cellStyle name="Normal 2 3 3 6 2 2 2 3 3" xfId="24330" xr:uid="{00000000-0005-0000-0000-00000C560000}"/>
    <cellStyle name="Normal 2 3 3 6 2 2 2 4" xfId="10881" xr:uid="{00000000-0005-0000-0000-00000D560000}"/>
    <cellStyle name="Normal 2 3 3 6 2 2 2 4 2" xfId="27177" xr:uid="{00000000-0005-0000-0000-00000E560000}"/>
    <cellStyle name="Normal 2 3 3 6 2 2 2 5" xfId="19031" xr:uid="{00000000-0005-0000-0000-00000F560000}"/>
    <cellStyle name="Normal 2 3 3 6 2 2 3" xfId="3988" xr:uid="{00000000-0005-0000-0000-000010560000}"/>
    <cellStyle name="Normal 2 3 3 6 2 2 3 2" xfId="12134" xr:uid="{00000000-0005-0000-0000-000011560000}"/>
    <cellStyle name="Normal 2 3 3 6 2 2 3 2 2" xfId="28430" xr:uid="{00000000-0005-0000-0000-000012560000}"/>
    <cellStyle name="Normal 2 3 3 6 2 2 3 3" xfId="20284" xr:uid="{00000000-0005-0000-0000-000013560000}"/>
    <cellStyle name="Normal 2 3 3 6 2 2 4" xfId="6624" xr:uid="{00000000-0005-0000-0000-000014560000}"/>
    <cellStyle name="Normal 2 3 3 6 2 2 4 2" xfId="14770" xr:uid="{00000000-0005-0000-0000-000015560000}"/>
    <cellStyle name="Normal 2 3 3 6 2 2 4 2 2" xfId="31066" xr:uid="{00000000-0005-0000-0000-000016560000}"/>
    <cellStyle name="Normal 2 3 3 6 2 2 4 3" xfId="22920" xr:uid="{00000000-0005-0000-0000-000017560000}"/>
    <cellStyle name="Normal 2 3 3 6 2 2 5" xfId="9471" xr:uid="{00000000-0005-0000-0000-000018560000}"/>
    <cellStyle name="Normal 2 3 3 6 2 2 5 2" xfId="25767" xr:uid="{00000000-0005-0000-0000-000019560000}"/>
    <cellStyle name="Normal 2 3 3 6 2 2 6" xfId="17621" xr:uid="{00000000-0005-0000-0000-00001A560000}"/>
    <cellStyle name="Normal 2 3 3 6 2 3" xfId="2030" xr:uid="{00000000-0005-0000-0000-00001B560000}"/>
    <cellStyle name="Normal 2 3 3 6 2 3 2" xfId="4597" xr:uid="{00000000-0005-0000-0000-00001C560000}"/>
    <cellStyle name="Normal 2 3 3 6 2 3 2 2" xfId="12743" xr:uid="{00000000-0005-0000-0000-00001D560000}"/>
    <cellStyle name="Normal 2 3 3 6 2 3 2 2 2" xfId="29039" xr:uid="{00000000-0005-0000-0000-00001E560000}"/>
    <cellStyle name="Normal 2 3 3 6 2 3 2 3" xfId="20893" xr:uid="{00000000-0005-0000-0000-00001F560000}"/>
    <cellStyle name="Normal 2 3 3 6 2 3 3" xfId="7329" xr:uid="{00000000-0005-0000-0000-000020560000}"/>
    <cellStyle name="Normal 2 3 3 6 2 3 3 2" xfId="15475" xr:uid="{00000000-0005-0000-0000-000021560000}"/>
    <cellStyle name="Normal 2 3 3 6 2 3 3 2 2" xfId="31771" xr:uid="{00000000-0005-0000-0000-000022560000}"/>
    <cellStyle name="Normal 2 3 3 6 2 3 3 3" xfId="23625" xr:uid="{00000000-0005-0000-0000-000023560000}"/>
    <cellStyle name="Normal 2 3 3 6 2 3 4" xfId="10176" xr:uid="{00000000-0005-0000-0000-000024560000}"/>
    <cellStyle name="Normal 2 3 3 6 2 3 4 2" xfId="26472" xr:uid="{00000000-0005-0000-0000-000025560000}"/>
    <cellStyle name="Normal 2 3 3 6 2 3 5" xfId="18326" xr:uid="{00000000-0005-0000-0000-000026560000}"/>
    <cellStyle name="Normal 2 3 3 6 2 4" xfId="3379" xr:uid="{00000000-0005-0000-0000-000027560000}"/>
    <cellStyle name="Normal 2 3 3 6 2 4 2" xfId="11525" xr:uid="{00000000-0005-0000-0000-000028560000}"/>
    <cellStyle name="Normal 2 3 3 6 2 4 2 2" xfId="27821" xr:uid="{00000000-0005-0000-0000-000029560000}"/>
    <cellStyle name="Normal 2 3 3 6 2 4 3" xfId="19675" xr:uid="{00000000-0005-0000-0000-00002A560000}"/>
    <cellStyle name="Normal 2 3 3 6 2 5" xfId="5919" xr:uid="{00000000-0005-0000-0000-00002B560000}"/>
    <cellStyle name="Normal 2 3 3 6 2 5 2" xfId="14065" xr:uid="{00000000-0005-0000-0000-00002C560000}"/>
    <cellStyle name="Normal 2 3 3 6 2 5 2 2" xfId="30361" xr:uid="{00000000-0005-0000-0000-00002D560000}"/>
    <cellStyle name="Normal 2 3 3 6 2 5 3" xfId="22215" xr:uid="{00000000-0005-0000-0000-00002E560000}"/>
    <cellStyle name="Normal 2 3 3 6 2 6" xfId="8766" xr:uid="{00000000-0005-0000-0000-00002F560000}"/>
    <cellStyle name="Normal 2 3 3 6 2 6 2" xfId="25062" xr:uid="{00000000-0005-0000-0000-000030560000}"/>
    <cellStyle name="Normal 2 3 3 6 2 7" xfId="16916" xr:uid="{00000000-0005-0000-0000-000031560000}"/>
    <cellStyle name="Normal 2 3 3 6 3" xfId="981" xr:uid="{00000000-0005-0000-0000-000032560000}"/>
    <cellStyle name="Normal 2 3 3 6 3 2" xfId="2391" xr:uid="{00000000-0005-0000-0000-000033560000}"/>
    <cellStyle name="Normal 2 3 3 6 3 2 2" xfId="4910" xr:uid="{00000000-0005-0000-0000-000034560000}"/>
    <cellStyle name="Normal 2 3 3 6 3 2 2 2" xfId="13056" xr:uid="{00000000-0005-0000-0000-000035560000}"/>
    <cellStyle name="Normal 2 3 3 6 3 2 2 2 2" xfId="29352" xr:uid="{00000000-0005-0000-0000-000036560000}"/>
    <cellStyle name="Normal 2 3 3 6 3 2 2 3" xfId="21206" xr:uid="{00000000-0005-0000-0000-000037560000}"/>
    <cellStyle name="Normal 2 3 3 6 3 2 3" xfId="7690" xr:uid="{00000000-0005-0000-0000-000038560000}"/>
    <cellStyle name="Normal 2 3 3 6 3 2 3 2" xfId="15836" xr:uid="{00000000-0005-0000-0000-000039560000}"/>
    <cellStyle name="Normal 2 3 3 6 3 2 3 2 2" xfId="32132" xr:uid="{00000000-0005-0000-0000-00003A560000}"/>
    <cellStyle name="Normal 2 3 3 6 3 2 3 3" xfId="23986" xr:uid="{00000000-0005-0000-0000-00003B560000}"/>
    <cellStyle name="Normal 2 3 3 6 3 2 4" xfId="10537" xr:uid="{00000000-0005-0000-0000-00003C560000}"/>
    <cellStyle name="Normal 2 3 3 6 3 2 4 2" xfId="26833" xr:uid="{00000000-0005-0000-0000-00003D560000}"/>
    <cellStyle name="Normal 2 3 3 6 3 2 5" xfId="18687" xr:uid="{00000000-0005-0000-0000-00003E560000}"/>
    <cellStyle name="Normal 2 3 3 6 3 3" xfId="3692" xr:uid="{00000000-0005-0000-0000-00003F560000}"/>
    <cellStyle name="Normal 2 3 3 6 3 3 2" xfId="11838" xr:uid="{00000000-0005-0000-0000-000040560000}"/>
    <cellStyle name="Normal 2 3 3 6 3 3 2 2" xfId="28134" xr:uid="{00000000-0005-0000-0000-000041560000}"/>
    <cellStyle name="Normal 2 3 3 6 3 3 3" xfId="19988" xr:uid="{00000000-0005-0000-0000-000042560000}"/>
    <cellStyle name="Normal 2 3 3 6 3 4" xfId="6280" xr:uid="{00000000-0005-0000-0000-000043560000}"/>
    <cellStyle name="Normal 2 3 3 6 3 4 2" xfId="14426" xr:uid="{00000000-0005-0000-0000-000044560000}"/>
    <cellStyle name="Normal 2 3 3 6 3 4 2 2" xfId="30722" xr:uid="{00000000-0005-0000-0000-000045560000}"/>
    <cellStyle name="Normal 2 3 3 6 3 4 3" xfId="22576" xr:uid="{00000000-0005-0000-0000-000046560000}"/>
    <cellStyle name="Normal 2 3 3 6 3 5" xfId="9127" xr:uid="{00000000-0005-0000-0000-000047560000}"/>
    <cellStyle name="Normal 2 3 3 6 3 5 2" xfId="25423" xr:uid="{00000000-0005-0000-0000-000048560000}"/>
    <cellStyle name="Normal 2 3 3 6 3 6" xfId="17277" xr:uid="{00000000-0005-0000-0000-000049560000}"/>
    <cellStyle name="Normal 2 3 3 6 4" xfId="1686" xr:uid="{00000000-0005-0000-0000-00004A560000}"/>
    <cellStyle name="Normal 2 3 3 6 4 2" xfId="4301" xr:uid="{00000000-0005-0000-0000-00004B560000}"/>
    <cellStyle name="Normal 2 3 3 6 4 2 2" xfId="12447" xr:uid="{00000000-0005-0000-0000-00004C560000}"/>
    <cellStyle name="Normal 2 3 3 6 4 2 2 2" xfId="28743" xr:uid="{00000000-0005-0000-0000-00004D560000}"/>
    <cellStyle name="Normal 2 3 3 6 4 2 3" xfId="20597" xr:uid="{00000000-0005-0000-0000-00004E560000}"/>
    <cellStyle name="Normal 2 3 3 6 4 3" xfId="6985" xr:uid="{00000000-0005-0000-0000-00004F560000}"/>
    <cellStyle name="Normal 2 3 3 6 4 3 2" xfId="15131" xr:uid="{00000000-0005-0000-0000-000050560000}"/>
    <cellStyle name="Normal 2 3 3 6 4 3 2 2" xfId="31427" xr:uid="{00000000-0005-0000-0000-000051560000}"/>
    <cellStyle name="Normal 2 3 3 6 4 3 3" xfId="23281" xr:uid="{00000000-0005-0000-0000-000052560000}"/>
    <cellStyle name="Normal 2 3 3 6 4 4" xfId="9832" xr:uid="{00000000-0005-0000-0000-000053560000}"/>
    <cellStyle name="Normal 2 3 3 6 4 4 2" xfId="26128" xr:uid="{00000000-0005-0000-0000-000054560000}"/>
    <cellStyle name="Normal 2 3 3 6 4 5" xfId="17982" xr:uid="{00000000-0005-0000-0000-000055560000}"/>
    <cellStyle name="Normal 2 3 3 6 5" xfId="3083" xr:uid="{00000000-0005-0000-0000-000056560000}"/>
    <cellStyle name="Normal 2 3 3 6 5 2" xfId="11229" xr:uid="{00000000-0005-0000-0000-000057560000}"/>
    <cellStyle name="Normal 2 3 3 6 5 2 2" xfId="27525" xr:uid="{00000000-0005-0000-0000-000058560000}"/>
    <cellStyle name="Normal 2 3 3 6 5 3" xfId="19379" xr:uid="{00000000-0005-0000-0000-000059560000}"/>
    <cellStyle name="Normal 2 3 3 6 6" xfId="5575" xr:uid="{00000000-0005-0000-0000-00005A560000}"/>
    <cellStyle name="Normal 2 3 3 6 6 2" xfId="13721" xr:uid="{00000000-0005-0000-0000-00005B560000}"/>
    <cellStyle name="Normal 2 3 3 6 6 2 2" xfId="30017" xr:uid="{00000000-0005-0000-0000-00005C560000}"/>
    <cellStyle name="Normal 2 3 3 6 6 3" xfId="21871" xr:uid="{00000000-0005-0000-0000-00005D560000}"/>
    <cellStyle name="Normal 2 3 3 6 7" xfId="8422" xr:uid="{00000000-0005-0000-0000-00005E560000}"/>
    <cellStyle name="Normal 2 3 3 6 7 2" xfId="24718" xr:uid="{00000000-0005-0000-0000-00005F560000}"/>
    <cellStyle name="Normal 2 3 3 6 8" xfId="16572" xr:uid="{00000000-0005-0000-0000-000060560000}"/>
    <cellStyle name="Normal 2 3 3 7" xfId="365" xr:uid="{00000000-0005-0000-0000-000061560000}"/>
    <cellStyle name="Normal 2 3 3 7 2" xfId="1071" xr:uid="{00000000-0005-0000-0000-000062560000}"/>
    <cellStyle name="Normal 2 3 3 7 2 2" xfId="2481" xr:uid="{00000000-0005-0000-0000-000063560000}"/>
    <cellStyle name="Normal 2 3 3 7 2 2 2" xfId="4984" xr:uid="{00000000-0005-0000-0000-000064560000}"/>
    <cellStyle name="Normal 2 3 3 7 2 2 2 2" xfId="13130" xr:uid="{00000000-0005-0000-0000-000065560000}"/>
    <cellStyle name="Normal 2 3 3 7 2 2 2 2 2" xfId="29426" xr:uid="{00000000-0005-0000-0000-000066560000}"/>
    <cellStyle name="Normal 2 3 3 7 2 2 2 3" xfId="21280" xr:uid="{00000000-0005-0000-0000-000067560000}"/>
    <cellStyle name="Normal 2 3 3 7 2 2 3" xfId="7780" xr:uid="{00000000-0005-0000-0000-000068560000}"/>
    <cellStyle name="Normal 2 3 3 7 2 2 3 2" xfId="15926" xr:uid="{00000000-0005-0000-0000-000069560000}"/>
    <cellStyle name="Normal 2 3 3 7 2 2 3 2 2" xfId="32222" xr:uid="{00000000-0005-0000-0000-00006A560000}"/>
    <cellStyle name="Normal 2 3 3 7 2 2 3 3" xfId="24076" xr:uid="{00000000-0005-0000-0000-00006B560000}"/>
    <cellStyle name="Normal 2 3 3 7 2 2 4" xfId="10627" xr:uid="{00000000-0005-0000-0000-00006C560000}"/>
    <cellStyle name="Normal 2 3 3 7 2 2 4 2" xfId="26923" xr:uid="{00000000-0005-0000-0000-00006D560000}"/>
    <cellStyle name="Normal 2 3 3 7 2 2 5" xfId="18777" xr:uid="{00000000-0005-0000-0000-00006E560000}"/>
    <cellStyle name="Normal 2 3 3 7 2 3" xfId="3766" xr:uid="{00000000-0005-0000-0000-00006F560000}"/>
    <cellStyle name="Normal 2 3 3 7 2 3 2" xfId="11912" xr:uid="{00000000-0005-0000-0000-000070560000}"/>
    <cellStyle name="Normal 2 3 3 7 2 3 2 2" xfId="28208" xr:uid="{00000000-0005-0000-0000-000071560000}"/>
    <cellStyle name="Normal 2 3 3 7 2 3 3" xfId="20062" xr:uid="{00000000-0005-0000-0000-000072560000}"/>
    <cellStyle name="Normal 2 3 3 7 2 4" xfId="6370" xr:uid="{00000000-0005-0000-0000-000073560000}"/>
    <cellStyle name="Normal 2 3 3 7 2 4 2" xfId="14516" xr:uid="{00000000-0005-0000-0000-000074560000}"/>
    <cellStyle name="Normal 2 3 3 7 2 4 2 2" xfId="30812" xr:uid="{00000000-0005-0000-0000-000075560000}"/>
    <cellStyle name="Normal 2 3 3 7 2 4 3" xfId="22666" xr:uid="{00000000-0005-0000-0000-000076560000}"/>
    <cellStyle name="Normal 2 3 3 7 2 5" xfId="9217" xr:uid="{00000000-0005-0000-0000-000077560000}"/>
    <cellStyle name="Normal 2 3 3 7 2 5 2" xfId="25513" xr:uid="{00000000-0005-0000-0000-000078560000}"/>
    <cellStyle name="Normal 2 3 3 7 2 6" xfId="17367" xr:uid="{00000000-0005-0000-0000-000079560000}"/>
    <cellStyle name="Normal 2 3 3 7 3" xfId="1776" xr:uid="{00000000-0005-0000-0000-00007A560000}"/>
    <cellStyle name="Normal 2 3 3 7 3 2" xfId="4375" xr:uid="{00000000-0005-0000-0000-00007B560000}"/>
    <cellStyle name="Normal 2 3 3 7 3 2 2" xfId="12521" xr:uid="{00000000-0005-0000-0000-00007C560000}"/>
    <cellStyle name="Normal 2 3 3 7 3 2 2 2" xfId="28817" xr:uid="{00000000-0005-0000-0000-00007D560000}"/>
    <cellStyle name="Normal 2 3 3 7 3 2 3" xfId="20671" xr:uid="{00000000-0005-0000-0000-00007E560000}"/>
    <cellStyle name="Normal 2 3 3 7 3 3" xfId="7075" xr:uid="{00000000-0005-0000-0000-00007F560000}"/>
    <cellStyle name="Normal 2 3 3 7 3 3 2" xfId="15221" xr:uid="{00000000-0005-0000-0000-000080560000}"/>
    <cellStyle name="Normal 2 3 3 7 3 3 2 2" xfId="31517" xr:uid="{00000000-0005-0000-0000-000081560000}"/>
    <cellStyle name="Normal 2 3 3 7 3 3 3" xfId="23371" xr:uid="{00000000-0005-0000-0000-000082560000}"/>
    <cellStyle name="Normal 2 3 3 7 3 4" xfId="9922" xr:uid="{00000000-0005-0000-0000-000083560000}"/>
    <cellStyle name="Normal 2 3 3 7 3 4 2" xfId="26218" xr:uid="{00000000-0005-0000-0000-000084560000}"/>
    <cellStyle name="Normal 2 3 3 7 3 5" xfId="18072" xr:uid="{00000000-0005-0000-0000-000085560000}"/>
    <cellStyle name="Normal 2 3 3 7 4" xfId="3157" xr:uid="{00000000-0005-0000-0000-000086560000}"/>
    <cellStyle name="Normal 2 3 3 7 4 2" xfId="11303" xr:uid="{00000000-0005-0000-0000-000087560000}"/>
    <cellStyle name="Normal 2 3 3 7 4 2 2" xfId="27599" xr:uid="{00000000-0005-0000-0000-000088560000}"/>
    <cellStyle name="Normal 2 3 3 7 4 3" xfId="19453" xr:uid="{00000000-0005-0000-0000-000089560000}"/>
    <cellStyle name="Normal 2 3 3 7 5" xfId="5665" xr:uid="{00000000-0005-0000-0000-00008A560000}"/>
    <cellStyle name="Normal 2 3 3 7 5 2" xfId="13811" xr:uid="{00000000-0005-0000-0000-00008B560000}"/>
    <cellStyle name="Normal 2 3 3 7 5 2 2" xfId="30107" xr:uid="{00000000-0005-0000-0000-00008C560000}"/>
    <cellStyle name="Normal 2 3 3 7 5 3" xfId="21961" xr:uid="{00000000-0005-0000-0000-00008D560000}"/>
    <cellStyle name="Normal 2 3 3 7 6" xfId="8512" xr:uid="{00000000-0005-0000-0000-00008E560000}"/>
    <cellStyle name="Normal 2 3 3 7 6 2" xfId="24808" xr:uid="{00000000-0005-0000-0000-00008F560000}"/>
    <cellStyle name="Normal 2 3 3 7 7" xfId="16662" xr:uid="{00000000-0005-0000-0000-000090560000}"/>
    <cellStyle name="Normal 2 3 3 8" xfId="727" xr:uid="{00000000-0005-0000-0000-000091560000}"/>
    <cellStyle name="Normal 2 3 3 8 2" xfId="2137" xr:uid="{00000000-0005-0000-0000-000092560000}"/>
    <cellStyle name="Normal 2 3 3 8 2 2" xfId="4688" xr:uid="{00000000-0005-0000-0000-000093560000}"/>
    <cellStyle name="Normal 2 3 3 8 2 2 2" xfId="12834" xr:uid="{00000000-0005-0000-0000-000094560000}"/>
    <cellStyle name="Normal 2 3 3 8 2 2 2 2" xfId="29130" xr:uid="{00000000-0005-0000-0000-000095560000}"/>
    <cellStyle name="Normal 2 3 3 8 2 2 3" xfId="20984" xr:uid="{00000000-0005-0000-0000-000096560000}"/>
    <cellStyle name="Normal 2 3 3 8 2 3" xfId="7436" xr:uid="{00000000-0005-0000-0000-000097560000}"/>
    <cellStyle name="Normal 2 3 3 8 2 3 2" xfId="15582" xr:uid="{00000000-0005-0000-0000-000098560000}"/>
    <cellStyle name="Normal 2 3 3 8 2 3 2 2" xfId="31878" xr:uid="{00000000-0005-0000-0000-000099560000}"/>
    <cellStyle name="Normal 2 3 3 8 2 3 3" xfId="23732" xr:uid="{00000000-0005-0000-0000-00009A560000}"/>
    <cellStyle name="Normal 2 3 3 8 2 4" xfId="10283" xr:uid="{00000000-0005-0000-0000-00009B560000}"/>
    <cellStyle name="Normal 2 3 3 8 2 4 2" xfId="26579" xr:uid="{00000000-0005-0000-0000-00009C560000}"/>
    <cellStyle name="Normal 2 3 3 8 2 5" xfId="18433" xr:uid="{00000000-0005-0000-0000-00009D560000}"/>
    <cellStyle name="Normal 2 3 3 8 3" xfId="3470" xr:uid="{00000000-0005-0000-0000-00009E560000}"/>
    <cellStyle name="Normal 2 3 3 8 3 2" xfId="11616" xr:uid="{00000000-0005-0000-0000-00009F560000}"/>
    <cellStyle name="Normal 2 3 3 8 3 2 2" xfId="27912" xr:uid="{00000000-0005-0000-0000-0000A0560000}"/>
    <cellStyle name="Normal 2 3 3 8 3 3" xfId="19766" xr:uid="{00000000-0005-0000-0000-0000A1560000}"/>
    <cellStyle name="Normal 2 3 3 8 4" xfId="6026" xr:uid="{00000000-0005-0000-0000-0000A2560000}"/>
    <cellStyle name="Normal 2 3 3 8 4 2" xfId="14172" xr:uid="{00000000-0005-0000-0000-0000A3560000}"/>
    <cellStyle name="Normal 2 3 3 8 4 2 2" xfId="30468" xr:uid="{00000000-0005-0000-0000-0000A4560000}"/>
    <cellStyle name="Normal 2 3 3 8 4 3" xfId="22322" xr:uid="{00000000-0005-0000-0000-0000A5560000}"/>
    <cellStyle name="Normal 2 3 3 8 5" xfId="8873" xr:uid="{00000000-0005-0000-0000-0000A6560000}"/>
    <cellStyle name="Normal 2 3 3 8 5 2" xfId="25169" xr:uid="{00000000-0005-0000-0000-0000A7560000}"/>
    <cellStyle name="Normal 2 3 3 8 6" xfId="17023" xr:uid="{00000000-0005-0000-0000-0000A8560000}"/>
    <cellStyle name="Normal 2 3 3 9" xfId="1432" xr:uid="{00000000-0005-0000-0000-0000A9560000}"/>
    <cellStyle name="Normal 2 3 3 9 2" xfId="4079" xr:uid="{00000000-0005-0000-0000-0000AA560000}"/>
    <cellStyle name="Normal 2 3 3 9 2 2" xfId="12225" xr:uid="{00000000-0005-0000-0000-0000AB560000}"/>
    <cellStyle name="Normal 2 3 3 9 2 2 2" xfId="28521" xr:uid="{00000000-0005-0000-0000-0000AC560000}"/>
    <cellStyle name="Normal 2 3 3 9 2 3" xfId="20375" xr:uid="{00000000-0005-0000-0000-0000AD560000}"/>
    <cellStyle name="Normal 2 3 3 9 3" xfId="6731" xr:uid="{00000000-0005-0000-0000-0000AE560000}"/>
    <cellStyle name="Normal 2 3 3 9 3 2" xfId="14877" xr:uid="{00000000-0005-0000-0000-0000AF560000}"/>
    <cellStyle name="Normal 2 3 3 9 3 2 2" xfId="31173" xr:uid="{00000000-0005-0000-0000-0000B0560000}"/>
    <cellStyle name="Normal 2 3 3 9 3 3" xfId="23027" xr:uid="{00000000-0005-0000-0000-0000B1560000}"/>
    <cellStyle name="Normal 2 3 3 9 4" xfId="9578" xr:uid="{00000000-0005-0000-0000-0000B2560000}"/>
    <cellStyle name="Normal 2 3 3 9 4 2" xfId="25874" xr:uid="{00000000-0005-0000-0000-0000B3560000}"/>
    <cellStyle name="Normal 2 3 3 9 5" xfId="17728" xr:uid="{00000000-0005-0000-0000-0000B4560000}"/>
    <cellStyle name="Normal 2 3 4" xfId="32" xr:uid="{00000000-0005-0000-0000-0000B5560000}"/>
    <cellStyle name="Normal 2 3 4 10" xfId="5332" xr:uid="{00000000-0005-0000-0000-0000B6560000}"/>
    <cellStyle name="Normal 2 3 4 10 2" xfId="13478" xr:uid="{00000000-0005-0000-0000-0000B7560000}"/>
    <cellStyle name="Normal 2 3 4 10 2 2" xfId="29774" xr:uid="{00000000-0005-0000-0000-0000B8560000}"/>
    <cellStyle name="Normal 2 3 4 10 3" xfId="21628" xr:uid="{00000000-0005-0000-0000-0000B9560000}"/>
    <cellStyle name="Normal 2 3 4 11" xfId="8179" xr:uid="{00000000-0005-0000-0000-0000BA560000}"/>
    <cellStyle name="Normal 2 3 4 11 2" xfId="24475" xr:uid="{00000000-0005-0000-0000-0000BB560000}"/>
    <cellStyle name="Normal 2 3 4 12" xfId="16329" xr:uid="{00000000-0005-0000-0000-0000BC560000}"/>
    <cellStyle name="Normal 2 3 4 2" xfId="76" xr:uid="{00000000-0005-0000-0000-0000BD560000}"/>
    <cellStyle name="Normal 2 3 4 2 10" xfId="8223" xr:uid="{00000000-0005-0000-0000-0000BE560000}"/>
    <cellStyle name="Normal 2 3 4 2 10 2" xfId="24519" xr:uid="{00000000-0005-0000-0000-0000BF560000}"/>
    <cellStyle name="Normal 2 3 4 2 11" xfId="16373" xr:uid="{00000000-0005-0000-0000-0000C0560000}"/>
    <cellStyle name="Normal 2 3 4 2 2" xfId="166" xr:uid="{00000000-0005-0000-0000-0000C1560000}"/>
    <cellStyle name="Normal 2 3 4 2 2 2" xfId="510" xr:uid="{00000000-0005-0000-0000-0000C2560000}"/>
    <cellStyle name="Normal 2 3 4 2 2 2 2" xfId="1216" xr:uid="{00000000-0005-0000-0000-0000C3560000}"/>
    <cellStyle name="Normal 2 3 4 2 2 2 2 2" xfId="2626" xr:uid="{00000000-0005-0000-0000-0000C4560000}"/>
    <cellStyle name="Normal 2 3 4 2 2 2 2 2 2" xfId="5103" xr:uid="{00000000-0005-0000-0000-0000C5560000}"/>
    <cellStyle name="Normal 2 3 4 2 2 2 2 2 2 2" xfId="13249" xr:uid="{00000000-0005-0000-0000-0000C6560000}"/>
    <cellStyle name="Normal 2 3 4 2 2 2 2 2 2 2 2" xfId="29545" xr:uid="{00000000-0005-0000-0000-0000C7560000}"/>
    <cellStyle name="Normal 2 3 4 2 2 2 2 2 2 3" xfId="21399" xr:uid="{00000000-0005-0000-0000-0000C8560000}"/>
    <cellStyle name="Normal 2 3 4 2 2 2 2 2 3" xfId="7925" xr:uid="{00000000-0005-0000-0000-0000C9560000}"/>
    <cellStyle name="Normal 2 3 4 2 2 2 2 2 3 2" xfId="16071" xr:uid="{00000000-0005-0000-0000-0000CA560000}"/>
    <cellStyle name="Normal 2 3 4 2 2 2 2 2 3 2 2" xfId="32367" xr:uid="{00000000-0005-0000-0000-0000CB560000}"/>
    <cellStyle name="Normal 2 3 4 2 2 2 2 2 3 3" xfId="24221" xr:uid="{00000000-0005-0000-0000-0000CC560000}"/>
    <cellStyle name="Normal 2 3 4 2 2 2 2 2 4" xfId="10772" xr:uid="{00000000-0005-0000-0000-0000CD560000}"/>
    <cellStyle name="Normal 2 3 4 2 2 2 2 2 4 2" xfId="27068" xr:uid="{00000000-0005-0000-0000-0000CE560000}"/>
    <cellStyle name="Normal 2 3 4 2 2 2 2 2 5" xfId="18922" xr:uid="{00000000-0005-0000-0000-0000CF560000}"/>
    <cellStyle name="Normal 2 3 4 2 2 2 2 3" xfId="3885" xr:uid="{00000000-0005-0000-0000-0000D0560000}"/>
    <cellStyle name="Normal 2 3 4 2 2 2 2 3 2" xfId="12031" xr:uid="{00000000-0005-0000-0000-0000D1560000}"/>
    <cellStyle name="Normal 2 3 4 2 2 2 2 3 2 2" xfId="28327" xr:uid="{00000000-0005-0000-0000-0000D2560000}"/>
    <cellStyle name="Normal 2 3 4 2 2 2 2 3 3" xfId="20181" xr:uid="{00000000-0005-0000-0000-0000D3560000}"/>
    <cellStyle name="Normal 2 3 4 2 2 2 2 4" xfId="6515" xr:uid="{00000000-0005-0000-0000-0000D4560000}"/>
    <cellStyle name="Normal 2 3 4 2 2 2 2 4 2" xfId="14661" xr:uid="{00000000-0005-0000-0000-0000D5560000}"/>
    <cellStyle name="Normal 2 3 4 2 2 2 2 4 2 2" xfId="30957" xr:uid="{00000000-0005-0000-0000-0000D6560000}"/>
    <cellStyle name="Normal 2 3 4 2 2 2 2 4 3" xfId="22811" xr:uid="{00000000-0005-0000-0000-0000D7560000}"/>
    <cellStyle name="Normal 2 3 4 2 2 2 2 5" xfId="9362" xr:uid="{00000000-0005-0000-0000-0000D8560000}"/>
    <cellStyle name="Normal 2 3 4 2 2 2 2 5 2" xfId="25658" xr:uid="{00000000-0005-0000-0000-0000D9560000}"/>
    <cellStyle name="Normal 2 3 4 2 2 2 2 6" xfId="17512" xr:uid="{00000000-0005-0000-0000-0000DA560000}"/>
    <cellStyle name="Normal 2 3 4 2 2 2 3" xfId="1921" xr:uid="{00000000-0005-0000-0000-0000DB560000}"/>
    <cellStyle name="Normal 2 3 4 2 2 2 3 2" xfId="4494" xr:uid="{00000000-0005-0000-0000-0000DC560000}"/>
    <cellStyle name="Normal 2 3 4 2 2 2 3 2 2" xfId="12640" xr:uid="{00000000-0005-0000-0000-0000DD560000}"/>
    <cellStyle name="Normal 2 3 4 2 2 2 3 2 2 2" xfId="28936" xr:uid="{00000000-0005-0000-0000-0000DE560000}"/>
    <cellStyle name="Normal 2 3 4 2 2 2 3 2 3" xfId="20790" xr:uid="{00000000-0005-0000-0000-0000DF560000}"/>
    <cellStyle name="Normal 2 3 4 2 2 2 3 3" xfId="7220" xr:uid="{00000000-0005-0000-0000-0000E0560000}"/>
    <cellStyle name="Normal 2 3 4 2 2 2 3 3 2" xfId="15366" xr:uid="{00000000-0005-0000-0000-0000E1560000}"/>
    <cellStyle name="Normal 2 3 4 2 2 2 3 3 2 2" xfId="31662" xr:uid="{00000000-0005-0000-0000-0000E2560000}"/>
    <cellStyle name="Normal 2 3 4 2 2 2 3 3 3" xfId="23516" xr:uid="{00000000-0005-0000-0000-0000E3560000}"/>
    <cellStyle name="Normal 2 3 4 2 2 2 3 4" xfId="10067" xr:uid="{00000000-0005-0000-0000-0000E4560000}"/>
    <cellStyle name="Normal 2 3 4 2 2 2 3 4 2" xfId="26363" xr:uid="{00000000-0005-0000-0000-0000E5560000}"/>
    <cellStyle name="Normal 2 3 4 2 2 2 3 5" xfId="18217" xr:uid="{00000000-0005-0000-0000-0000E6560000}"/>
    <cellStyle name="Normal 2 3 4 2 2 2 4" xfId="3276" xr:uid="{00000000-0005-0000-0000-0000E7560000}"/>
    <cellStyle name="Normal 2 3 4 2 2 2 4 2" xfId="11422" xr:uid="{00000000-0005-0000-0000-0000E8560000}"/>
    <cellStyle name="Normal 2 3 4 2 2 2 4 2 2" xfId="27718" xr:uid="{00000000-0005-0000-0000-0000E9560000}"/>
    <cellStyle name="Normal 2 3 4 2 2 2 4 3" xfId="19572" xr:uid="{00000000-0005-0000-0000-0000EA560000}"/>
    <cellStyle name="Normal 2 3 4 2 2 2 5" xfId="5810" xr:uid="{00000000-0005-0000-0000-0000EB560000}"/>
    <cellStyle name="Normal 2 3 4 2 2 2 5 2" xfId="13956" xr:uid="{00000000-0005-0000-0000-0000EC560000}"/>
    <cellStyle name="Normal 2 3 4 2 2 2 5 2 2" xfId="30252" xr:uid="{00000000-0005-0000-0000-0000ED560000}"/>
    <cellStyle name="Normal 2 3 4 2 2 2 5 3" xfId="22106" xr:uid="{00000000-0005-0000-0000-0000EE560000}"/>
    <cellStyle name="Normal 2 3 4 2 2 2 6" xfId="8657" xr:uid="{00000000-0005-0000-0000-0000EF560000}"/>
    <cellStyle name="Normal 2 3 4 2 2 2 6 2" xfId="24953" xr:uid="{00000000-0005-0000-0000-0000F0560000}"/>
    <cellStyle name="Normal 2 3 4 2 2 2 7" xfId="16807" xr:uid="{00000000-0005-0000-0000-0000F1560000}"/>
    <cellStyle name="Normal 2 3 4 2 2 3" xfId="872" xr:uid="{00000000-0005-0000-0000-0000F2560000}"/>
    <cellStyle name="Normal 2 3 4 2 2 3 2" xfId="2282" xr:uid="{00000000-0005-0000-0000-0000F3560000}"/>
    <cellStyle name="Normal 2 3 4 2 2 3 2 2" xfId="4807" xr:uid="{00000000-0005-0000-0000-0000F4560000}"/>
    <cellStyle name="Normal 2 3 4 2 2 3 2 2 2" xfId="12953" xr:uid="{00000000-0005-0000-0000-0000F5560000}"/>
    <cellStyle name="Normal 2 3 4 2 2 3 2 2 2 2" xfId="29249" xr:uid="{00000000-0005-0000-0000-0000F6560000}"/>
    <cellStyle name="Normal 2 3 4 2 2 3 2 2 3" xfId="21103" xr:uid="{00000000-0005-0000-0000-0000F7560000}"/>
    <cellStyle name="Normal 2 3 4 2 2 3 2 3" xfId="7581" xr:uid="{00000000-0005-0000-0000-0000F8560000}"/>
    <cellStyle name="Normal 2 3 4 2 2 3 2 3 2" xfId="15727" xr:uid="{00000000-0005-0000-0000-0000F9560000}"/>
    <cellStyle name="Normal 2 3 4 2 2 3 2 3 2 2" xfId="32023" xr:uid="{00000000-0005-0000-0000-0000FA560000}"/>
    <cellStyle name="Normal 2 3 4 2 2 3 2 3 3" xfId="23877" xr:uid="{00000000-0005-0000-0000-0000FB560000}"/>
    <cellStyle name="Normal 2 3 4 2 2 3 2 4" xfId="10428" xr:uid="{00000000-0005-0000-0000-0000FC560000}"/>
    <cellStyle name="Normal 2 3 4 2 2 3 2 4 2" xfId="26724" xr:uid="{00000000-0005-0000-0000-0000FD560000}"/>
    <cellStyle name="Normal 2 3 4 2 2 3 2 5" xfId="18578" xr:uid="{00000000-0005-0000-0000-0000FE560000}"/>
    <cellStyle name="Normal 2 3 4 2 2 3 3" xfId="3589" xr:uid="{00000000-0005-0000-0000-0000FF560000}"/>
    <cellStyle name="Normal 2 3 4 2 2 3 3 2" xfId="11735" xr:uid="{00000000-0005-0000-0000-000000570000}"/>
    <cellStyle name="Normal 2 3 4 2 2 3 3 2 2" xfId="28031" xr:uid="{00000000-0005-0000-0000-000001570000}"/>
    <cellStyle name="Normal 2 3 4 2 2 3 3 3" xfId="19885" xr:uid="{00000000-0005-0000-0000-000002570000}"/>
    <cellStyle name="Normal 2 3 4 2 2 3 4" xfId="6171" xr:uid="{00000000-0005-0000-0000-000003570000}"/>
    <cellStyle name="Normal 2 3 4 2 2 3 4 2" xfId="14317" xr:uid="{00000000-0005-0000-0000-000004570000}"/>
    <cellStyle name="Normal 2 3 4 2 2 3 4 2 2" xfId="30613" xr:uid="{00000000-0005-0000-0000-000005570000}"/>
    <cellStyle name="Normal 2 3 4 2 2 3 4 3" xfId="22467" xr:uid="{00000000-0005-0000-0000-000006570000}"/>
    <cellStyle name="Normal 2 3 4 2 2 3 5" xfId="9018" xr:uid="{00000000-0005-0000-0000-000007570000}"/>
    <cellStyle name="Normal 2 3 4 2 2 3 5 2" xfId="25314" xr:uid="{00000000-0005-0000-0000-000008570000}"/>
    <cellStyle name="Normal 2 3 4 2 2 3 6" xfId="17168" xr:uid="{00000000-0005-0000-0000-000009570000}"/>
    <cellStyle name="Normal 2 3 4 2 2 4" xfId="1577" xr:uid="{00000000-0005-0000-0000-00000A570000}"/>
    <cellStyle name="Normal 2 3 4 2 2 4 2" xfId="4198" xr:uid="{00000000-0005-0000-0000-00000B570000}"/>
    <cellStyle name="Normal 2 3 4 2 2 4 2 2" xfId="12344" xr:uid="{00000000-0005-0000-0000-00000C570000}"/>
    <cellStyle name="Normal 2 3 4 2 2 4 2 2 2" xfId="28640" xr:uid="{00000000-0005-0000-0000-00000D570000}"/>
    <cellStyle name="Normal 2 3 4 2 2 4 2 3" xfId="20494" xr:uid="{00000000-0005-0000-0000-00000E570000}"/>
    <cellStyle name="Normal 2 3 4 2 2 4 3" xfId="6876" xr:uid="{00000000-0005-0000-0000-00000F570000}"/>
    <cellStyle name="Normal 2 3 4 2 2 4 3 2" xfId="15022" xr:uid="{00000000-0005-0000-0000-000010570000}"/>
    <cellStyle name="Normal 2 3 4 2 2 4 3 2 2" xfId="31318" xr:uid="{00000000-0005-0000-0000-000011570000}"/>
    <cellStyle name="Normal 2 3 4 2 2 4 3 3" xfId="23172" xr:uid="{00000000-0005-0000-0000-000012570000}"/>
    <cellStyle name="Normal 2 3 4 2 2 4 4" xfId="9723" xr:uid="{00000000-0005-0000-0000-000013570000}"/>
    <cellStyle name="Normal 2 3 4 2 2 4 4 2" xfId="26019" xr:uid="{00000000-0005-0000-0000-000014570000}"/>
    <cellStyle name="Normal 2 3 4 2 2 4 5" xfId="17873" xr:uid="{00000000-0005-0000-0000-000015570000}"/>
    <cellStyle name="Normal 2 3 4 2 2 5" xfId="2980" xr:uid="{00000000-0005-0000-0000-000016570000}"/>
    <cellStyle name="Normal 2 3 4 2 2 5 2" xfId="11126" xr:uid="{00000000-0005-0000-0000-000017570000}"/>
    <cellStyle name="Normal 2 3 4 2 2 5 2 2" xfId="27422" xr:uid="{00000000-0005-0000-0000-000018570000}"/>
    <cellStyle name="Normal 2 3 4 2 2 5 3" xfId="19276" xr:uid="{00000000-0005-0000-0000-000019570000}"/>
    <cellStyle name="Normal 2 3 4 2 2 6" xfId="5466" xr:uid="{00000000-0005-0000-0000-00001A570000}"/>
    <cellStyle name="Normal 2 3 4 2 2 6 2" xfId="13612" xr:uid="{00000000-0005-0000-0000-00001B570000}"/>
    <cellStyle name="Normal 2 3 4 2 2 6 2 2" xfId="29908" xr:uid="{00000000-0005-0000-0000-00001C570000}"/>
    <cellStyle name="Normal 2 3 4 2 2 6 3" xfId="21762" xr:uid="{00000000-0005-0000-0000-00001D570000}"/>
    <cellStyle name="Normal 2 3 4 2 2 7" xfId="8313" xr:uid="{00000000-0005-0000-0000-00001E570000}"/>
    <cellStyle name="Normal 2 3 4 2 2 7 2" xfId="24609" xr:uid="{00000000-0005-0000-0000-00001F570000}"/>
    <cellStyle name="Normal 2 3 4 2 2 8" xfId="16463" xr:uid="{00000000-0005-0000-0000-000020570000}"/>
    <cellStyle name="Normal 2 3 4 2 3" xfId="243" xr:uid="{00000000-0005-0000-0000-000021570000}"/>
    <cellStyle name="Normal 2 3 4 2 3 2" xfId="587" xr:uid="{00000000-0005-0000-0000-000022570000}"/>
    <cellStyle name="Normal 2 3 4 2 3 2 2" xfId="1293" xr:uid="{00000000-0005-0000-0000-000023570000}"/>
    <cellStyle name="Normal 2 3 4 2 3 2 2 2" xfId="2703" xr:uid="{00000000-0005-0000-0000-000024570000}"/>
    <cellStyle name="Normal 2 3 4 2 3 2 2 2 2" xfId="5177" xr:uid="{00000000-0005-0000-0000-000025570000}"/>
    <cellStyle name="Normal 2 3 4 2 3 2 2 2 2 2" xfId="13323" xr:uid="{00000000-0005-0000-0000-000026570000}"/>
    <cellStyle name="Normal 2 3 4 2 3 2 2 2 2 2 2" xfId="29619" xr:uid="{00000000-0005-0000-0000-000027570000}"/>
    <cellStyle name="Normal 2 3 4 2 3 2 2 2 2 3" xfId="21473" xr:uid="{00000000-0005-0000-0000-000028570000}"/>
    <cellStyle name="Normal 2 3 4 2 3 2 2 2 3" xfId="8002" xr:uid="{00000000-0005-0000-0000-000029570000}"/>
    <cellStyle name="Normal 2 3 4 2 3 2 2 2 3 2" xfId="16148" xr:uid="{00000000-0005-0000-0000-00002A570000}"/>
    <cellStyle name="Normal 2 3 4 2 3 2 2 2 3 2 2" xfId="32444" xr:uid="{00000000-0005-0000-0000-00002B570000}"/>
    <cellStyle name="Normal 2 3 4 2 3 2 2 2 3 3" xfId="24298" xr:uid="{00000000-0005-0000-0000-00002C570000}"/>
    <cellStyle name="Normal 2 3 4 2 3 2 2 2 4" xfId="10849" xr:uid="{00000000-0005-0000-0000-00002D570000}"/>
    <cellStyle name="Normal 2 3 4 2 3 2 2 2 4 2" xfId="27145" xr:uid="{00000000-0005-0000-0000-00002E570000}"/>
    <cellStyle name="Normal 2 3 4 2 3 2 2 2 5" xfId="18999" xr:uid="{00000000-0005-0000-0000-00002F570000}"/>
    <cellStyle name="Normal 2 3 4 2 3 2 2 3" xfId="3959" xr:uid="{00000000-0005-0000-0000-000030570000}"/>
    <cellStyle name="Normal 2 3 4 2 3 2 2 3 2" xfId="12105" xr:uid="{00000000-0005-0000-0000-000031570000}"/>
    <cellStyle name="Normal 2 3 4 2 3 2 2 3 2 2" xfId="28401" xr:uid="{00000000-0005-0000-0000-000032570000}"/>
    <cellStyle name="Normal 2 3 4 2 3 2 2 3 3" xfId="20255" xr:uid="{00000000-0005-0000-0000-000033570000}"/>
    <cellStyle name="Normal 2 3 4 2 3 2 2 4" xfId="6592" xr:uid="{00000000-0005-0000-0000-000034570000}"/>
    <cellStyle name="Normal 2 3 4 2 3 2 2 4 2" xfId="14738" xr:uid="{00000000-0005-0000-0000-000035570000}"/>
    <cellStyle name="Normal 2 3 4 2 3 2 2 4 2 2" xfId="31034" xr:uid="{00000000-0005-0000-0000-000036570000}"/>
    <cellStyle name="Normal 2 3 4 2 3 2 2 4 3" xfId="22888" xr:uid="{00000000-0005-0000-0000-000037570000}"/>
    <cellStyle name="Normal 2 3 4 2 3 2 2 5" xfId="9439" xr:uid="{00000000-0005-0000-0000-000038570000}"/>
    <cellStyle name="Normal 2 3 4 2 3 2 2 5 2" xfId="25735" xr:uid="{00000000-0005-0000-0000-000039570000}"/>
    <cellStyle name="Normal 2 3 4 2 3 2 2 6" xfId="17589" xr:uid="{00000000-0005-0000-0000-00003A570000}"/>
    <cellStyle name="Normal 2 3 4 2 3 2 3" xfId="1998" xr:uid="{00000000-0005-0000-0000-00003B570000}"/>
    <cellStyle name="Normal 2 3 4 2 3 2 3 2" xfId="4568" xr:uid="{00000000-0005-0000-0000-00003C570000}"/>
    <cellStyle name="Normal 2 3 4 2 3 2 3 2 2" xfId="12714" xr:uid="{00000000-0005-0000-0000-00003D570000}"/>
    <cellStyle name="Normal 2 3 4 2 3 2 3 2 2 2" xfId="29010" xr:uid="{00000000-0005-0000-0000-00003E570000}"/>
    <cellStyle name="Normal 2 3 4 2 3 2 3 2 3" xfId="20864" xr:uid="{00000000-0005-0000-0000-00003F570000}"/>
    <cellStyle name="Normal 2 3 4 2 3 2 3 3" xfId="7297" xr:uid="{00000000-0005-0000-0000-000040570000}"/>
    <cellStyle name="Normal 2 3 4 2 3 2 3 3 2" xfId="15443" xr:uid="{00000000-0005-0000-0000-000041570000}"/>
    <cellStyle name="Normal 2 3 4 2 3 2 3 3 2 2" xfId="31739" xr:uid="{00000000-0005-0000-0000-000042570000}"/>
    <cellStyle name="Normal 2 3 4 2 3 2 3 3 3" xfId="23593" xr:uid="{00000000-0005-0000-0000-000043570000}"/>
    <cellStyle name="Normal 2 3 4 2 3 2 3 4" xfId="10144" xr:uid="{00000000-0005-0000-0000-000044570000}"/>
    <cellStyle name="Normal 2 3 4 2 3 2 3 4 2" xfId="26440" xr:uid="{00000000-0005-0000-0000-000045570000}"/>
    <cellStyle name="Normal 2 3 4 2 3 2 3 5" xfId="18294" xr:uid="{00000000-0005-0000-0000-000046570000}"/>
    <cellStyle name="Normal 2 3 4 2 3 2 4" xfId="3350" xr:uid="{00000000-0005-0000-0000-000047570000}"/>
    <cellStyle name="Normal 2 3 4 2 3 2 4 2" xfId="11496" xr:uid="{00000000-0005-0000-0000-000048570000}"/>
    <cellStyle name="Normal 2 3 4 2 3 2 4 2 2" xfId="27792" xr:uid="{00000000-0005-0000-0000-000049570000}"/>
    <cellStyle name="Normal 2 3 4 2 3 2 4 3" xfId="19646" xr:uid="{00000000-0005-0000-0000-00004A570000}"/>
    <cellStyle name="Normal 2 3 4 2 3 2 5" xfId="5887" xr:uid="{00000000-0005-0000-0000-00004B570000}"/>
    <cellStyle name="Normal 2 3 4 2 3 2 5 2" xfId="14033" xr:uid="{00000000-0005-0000-0000-00004C570000}"/>
    <cellStyle name="Normal 2 3 4 2 3 2 5 2 2" xfId="30329" xr:uid="{00000000-0005-0000-0000-00004D570000}"/>
    <cellStyle name="Normal 2 3 4 2 3 2 5 3" xfId="22183" xr:uid="{00000000-0005-0000-0000-00004E570000}"/>
    <cellStyle name="Normal 2 3 4 2 3 2 6" xfId="8734" xr:uid="{00000000-0005-0000-0000-00004F570000}"/>
    <cellStyle name="Normal 2 3 4 2 3 2 6 2" xfId="25030" xr:uid="{00000000-0005-0000-0000-000050570000}"/>
    <cellStyle name="Normal 2 3 4 2 3 2 7" xfId="16884" xr:uid="{00000000-0005-0000-0000-000051570000}"/>
    <cellStyle name="Normal 2 3 4 2 3 3" xfId="949" xr:uid="{00000000-0005-0000-0000-000052570000}"/>
    <cellStyle name="Normal 2 3 4 2 3 3 2" xfId="2359" xr:uid="{00000000-0005-0000-0000-000053570000}"/>
    <cellStyle name="Normal 2 3 4 2 3 3 2 2" xfId="4881" xr:uid="{00000000-0005-0000-0000-000054570000}"/>
    <cellStyle name="Normal 2 3 4 2 3 3 2 2 2" xfId="13027" xr:uid="{00000000-0005-0000-0000-000055570000}"/>
    <cellStyle name="Normal 2 3 4 2 3 3 2 2 2 2" xfId="29323" xr:uid="{00000000-0005-0000-0000-000056570000}"/>
    <cellStyle name="Normal 2 3 4 2 3 3 2 2 3" xfId="21177" xr:uid="{00000000-0005-0000-0000-000057570000}"/>
    <cellStyle name="Normal 2 3 4 2 3 3 2 3" xfId="7658" xr:uid="{00000000-0005-0000-0000-000058570000}"/>
    <cellStyle name="Normal 2 3 4 2 3 3 2 3 2" xfId="15804" xr:uid="{00000000-0005-0000-0000-000059570000}"/>
    <cellStyle name="Normal 2 3 4 2 3 3 2 3 2 2" xfId="32100" xr:uid="{00000000-0005-0000-0000-00005A570000}"/>
    <cellStyle name="Normal 2 3 4 2 3 3 2 3 3" xfId="23954" xr:uid="{00000000-0005-0000-0000-00005B570000}"/>
    <cellStyle name="Normal 2 3 4 2 3 3 2 4" xfId="10505" xr:uid="{00000000-0005-0000-0000-00005C570000}"/>
    <cellStyle name="Normal 2 3 4 2 3 3 2 4 2" xfId="26801" xr:uid="{00000000-0005-0000-0000-00005D570000}"/>
    <cellStyle name="Normal 2 3 4 2 3 3 2 5" xfId="18655" xr:uid="{00000000-0005-0000-0000-00005E570000}"/>
    <cellStyle name="Normal 2 3 4 2 3 3 3" xfId="3663" xr:uid="{00000000-0005-0000-0000-00005F570000}"/>
    <cellStyle name="Normal 2 3 4 2 3 3 3 2" xfId="11809" xr:uid="{00000000-0005-0000-0000-000060570000}"/>
    <cellStyle name="Normal 2 3 4 2 3 3 3 2 2" xfId="28105" xr:uid="{00000000-0005-0000-0000-000061570000}"/>
    <cellStyle name="Normal 2 3 4 2 3 3 3 3" xfId="19959" xr:uid="{00000000-0005-0000-0000-000062570000}"/>
    <cellStyle name="Normal 2 3 4 2 3 3 4" xfId="6248" xr:uid="{00000000-0005-0000-0000-000063570000}"/>
    <cellStyle name="Normal 2 3 4 2 3 3 4 2" xfId="14394" xr:uid="{00000000-0005-0000-0000-000064570000}"/>
    <cellStyle name="Normal 2 3 4 2 3 3 4 2 2" xfId="30690" xr:uid="{00000000-0005-0000-0000-000065570000}"/>
    <cellStyle name="Normal 2 3 4 2 3 3 4 3" xfId="22544" xr:uid="{00000000-0005-0000-0000-000066570000}"/>
    <cellStyle name="Normal 2 3 4 2 3 3 5" xfId="9095" xr:uid="{00000000-0005-0000-0000-000067570000}"/>
    <cellStyle name="Normal 2 3 4 2 3 3 5 2" xfId="25391" xr:uid="{00000000-0005-0000-0000-000068570000}"/>
    <cellStyle name="Normal 2 3 4 2 3 3 6" xfId="17245" xr:uid="{00000000-0005-0000-0000-000069570000}"/>
    <cellStyle name="Normal 2 3 4 2 3 4" xfId="1654" xr:uid="{00000000-0005-0000-0000-00006A570000}"/>
    <cellStyle name="Normal 2 3 4 2 3 4 2" xfId="4272" xr:uid="{00000000-0005-0000-0000-00006B570000}"/>
    <cellStyle name="Normal 2 3 4 2 3 4 2 2" xfId="12418" xr:uid="{00000000-0005-0000-0000-00006C570000}"/>
    <cellStyle name="Normal 2 3 4 2 3 4 2 2 2" xfId="28714" xr:uid="{00000000-0005-0000-0000-00006D570000}"/>
    <cellStyle name="Normal 2 3 4 2 3 4 2 3" xfId="20568" xr:uid="{00000000-0005-0000-0000-00006E570000}"/>
    <cellStyle name="Normal 2 3 4 2 3 4 3" xfId="6953" xr:uid="{00000000-0005-0000-0000-00006F570000}"/>
    <cellStyle name="Normal 2 3 4 2 3 4 3 2" xfId="15099" xr:uid="{00000000-0005-0000-0000-000070570000}"/>
    <cellStyle name="Normal 2 3 4 2 3 4 3 2 2" xfId="31395" xr:uid="{00000000-0005-0000-0000-000071570000}"/>
    <cellStyle name="Normal 2 3 4 2 3 4 3 3" xfId="23249" xr:uid="{00000000-0005-0000-0000-000072570000}"/>
    <cellStyle name="Normal 2 3 4 2 3 4 4" xfId="9800" xr:uid="{00000000-0005-0000-0000-000073570000}"/>
    <cellStyle name="Normal 2 3 4 2 3 4 4 2" xfId="26096" xr:uid="{00000000-0005-0000-0000-000074570000}"/>
    <cellStyle name="Normal 2 3 4 2 3 4 5" xfId="17950" xr:uid="{00000000-0005-0000-0000-000075570000}"/>
    <cellStyle name="Normal 2 3 4 2 3 5" xfId="3054" xr:uid="{00000000-0005-0000-0000-000076570000}"/>
    <cellStyle name="Normal 2 3 4 2 3 5 2" xfId="11200" xr:uid="{00000000-0005-0000-0000-000077570000}"/>
    <cellStyle name="Normal 2 3 4 2 3 5 2 2" xfId="27496" xr:uid="{00000000-0005-0000-0000-000078570000}"/>
    <cellStyle name="Normal 2 3 4 2 3 5 3" xfId="19350" xr:uid="{00000000-0005-0000-0000-000079570000}"/>
    <cellStyle name="Normal 2 3 4 2 3 6" xfId="5543" xr:uid="{00000000-0005-0000-0000-00007A570000}"/>
    <cellStyle name="Normal 2 3 4 2 3 6 2" xfId="13689" xr:uid="{00000000-0005-0000-0000-00007B570000}"/>
    <cellStyle name="Normal 2 3 4 2 3 6 2 2" xfId="29985" xr:uid="{00000000-0005-0000-0000-00007C570000}"/>
    <cellStyle name="Normal 2 3 4 2 3 6 3" xfId="21839" xr:uid="{00000000-0005-0000-0000-00007D570000}"/>
    <cellStyle name="Normal 2 3 4 2 3 7" xfId="8390" xr:uid="{00000000-0005-0000-0000-00007E570000}"/>
    <cellStyle name="Normal 2 3 4 2 3 7 2" xfId="24686" xr:uid="{00000000-0005-0000-0000-00007F570000}"/>
    <cellStyle name="Normal 2 3 4 2 3 8" xfId="16540" xr:uid="{00000000-0005-0000-0000-000080570000}"/>
    <cellStyle name="Normal 2 3 4 2 4" xfId="330" xr:uid="{00000000-0005-0000-0000-000081570000}"/>
    <cellStyle name="Normal 2 3 4 2 4 2" xfId="674" xr:uid="{00000000-0005-0000-0000-000082570000}"/>
    <cellStyle name="Normal 2 3 4 2 4 2 2" xfId="1380" xr:uid="{00000000-0005-0000-0000-000083570000}"/>
    <cellStyle name="Normal 2 3 4 2 4 2 2 2" xfId="2790" xr:uid="{00000000-0005-0000-0000-000084570000}"/>
    <cellStyle name="Normal 2 3 4 2 4 2 2 2 2" xfId="5251" xr:uid="{00000000-0005-0000-0000-000085570000}"/>
    <cellStyle name="Normal 2 3 4 2 4 2 2 2 2 2" xfId="13397" xr:uid="{00000000-0005-0000-0000-000086570000}"/>
    <cellStyle name="Normal 2 3 4 2 4 2 2 2 2 2 2" xfId="29693" xr:uid="{00000000-0005-0000-0000-000087570000}"/>
    <cellStyle name="Normal 2 3 4 2 4 2 2 2 2 3" xfId="21547" xr:uid="{00000000-0005-0000-0000-000088570000}"/>
    <cellStyle name="Normal 2 3 4 2 4 2 2 2 3" xfId="8089" xr:uid="{00000000-0005-0000-0000-000089570000}"/>
    <cellStyle name="Normal 2 3 4 2 4 2 2 2 3 2" xfId="16235" xr:uid="{00000000-0005-0000-0000-00008A570000}"/>
    <cellStyle name="Normal 2 3 4 2 4 2 2 2 3 2 2" xfId="32531" xr:uid="{00000000-0005-0000-0000-00008B570000}"/>
    <cellStyle name="Normal 2 3 4 2 4 2 2 2 3 3" xfId="24385" xr:uid="{00000000-0005-0000-0000-00008C570000}"/>
    <cellStyle name="Normal 2 3 4 2 4 2 2 2 4" xfId="10936" xr:uid="{00000000-0005-0000-0000-00008D570000}"/>
    <cellStyle name="Normal 2 3 4 2 4 2 2 2 4 2" xfId="27232" xr:uid="{00000000-0005-0000-0000-00008E570000}"/>
    <cellStyle name="Normal 2 3 4 2 4 2 2 2 5" xfId="19086" xr:uid="{00000000-0005-0000-0000-00008F570000}"/>
    <cellStyle name="Normal 2 3 4 2 4 2 2 3" xfId="4033" xr:uid="{00000000-0005-0000-0000-000090570000}"/>
    <cellStyle name="Normal 2 3 4 2 4 2 2 3 2" xfId="12179" xr:uid="{00000000-0005-0000-0000-000091570000}"/>
    <cellStyle name="Normal 2 3 4 2 4 2 2 3 2 2" xfId="28475" xr:uid="{00000000-0005-0000-0000-000092570000}"/>
    <cellStyle name="Normal 2 3 4 2 4 2 2 3 3" xfId="20329" xr:uid="{00000000-0005-0000-0000-000093570000}"/>
    <cellStyle name="Normal 2 3 4 2 4 2 2 4" xfId="6679" xr:uid="{00000000-0005-0000-0000-000094570000}"/>
    <cellStyle name="Normal 2 3 4 2 4 2 2 4 2" xfId="14825" xr:uid="{00000000-0005-0000-0000-000095570000}"/>
    <cellStyle name="Normal 2 3 4 2 4 2 2 4 2 2" xfId="31121" xr:uid="{00000000-0005-0000-0000-000096570000}"/>
    <cellStyle name="Normal 2 3 4 2 4 2 2 4 3" xfId="22975" xr:uid="{00000000-0005-0000-0000-000097570000}"/>
    <cellStyle name="Normal 2 3 4 2 4 2 2 5" xfId="9526" xr:uid="{00000000-0005-0000-0000-000098570000}"/>
    <cellStyle name="Normal 2 3 4 2 4 2 2 5 2" xfId="25822" xr:uid="{00000000-0005-0000-0000-000099570000}"/>
    <cellStyle name="Normal 2 3 4 2 4 2 2 6" xfId="17676" xr:uid="{00000000-0005-0000-0000-00009A570000}"/>
    <cellStyle name="Normal 2 3 4 2 4 2 3" xfId="2085" xr:uid="{00000000-0005-0000-0000-00009B570000}"/>
    <cellStyle name="Normal 2 3 4 2 4 2 3 2" xfId="4642" xr:uid="{00000000-0005-0000-0000-00009C570000}"/>
    <cellStyle name="Normal 2 3 4 2 4 2 3 2 2" xfId="12788" xr:uid="{00000000-0005-0000-0000-00009D570000}"/>
    <cellStyle name="Normal 2 3 4 2 4 2 3 2 2 2" xfId="29084" xr:uid="{00000000-0005-0000-0000-00009E570000}"/>
    <cellStyle name="Normal 2 3 4 2 4 2 3 2 3" xfId="20938" xr:uid="{00000000-0005-0000-0000-00009F570000}"/>
    <cellStyle name="Normal 2 3 4 2 4 2 3 3" xfId="7384" xr:uid="{00000000-0005-0000-0000-0000A0570000}"/>
    <cellStyle name="Normal 2 3 4 2 4 2 3 3 2" xfId="15530" xr:uid="{00000000-0005-0000-0000-0000A1570000}"/>
    <cellStyle name="Normal 2 3 4 2 4 2 3 3 2 2" xfId="31826" xr:uid="{00000000-0005-0000-0000-0000A2570000}"/>
    <cellStyle name="Normal 2 3 4 2 4 2 3 3 3" xfId="23680" xr:uid="{00000000-0005-0000-0000-0000A3570000}"/>
    <cellStyle name="Normal 2 3 4 2 4 2 3 4" xfId="10231" xr:uid="{00000000-0005-0000-0000-0000A4570000}"/>
    <cellStyle name="Normal 2 3 4 2 4 2 3 4 2" xfId="26527" xr:uid="{00000000-0005-0000-0000-0000A5570000}"/>
    <cellStyle name="Normal 2 3 4 2 4 2 3 5" xfId="18381" xr:uid="{00000000-0005-0000-0000-0000A6570000}"/>
    <cellStyle name="Normal 2 3 4 2 4 2 4" xfId="3424" xr:uid="{00000000-0005-0000-0000-0000A7570000}"/>
    <cellStyle name="Normal 2 3 4 2 4 2 4 2" xfId="11570" xr:uid="{00000000-0005-0000-0000-0000A8570000}"/>
    <cellStyle name="Normal 2 3 4 2 4 2 4 2 2" xfId="27866" xr:uid="{00000000-0005-0000-0000-0000A9570000}"/>
    <cellStyle name="Normal 2 3 4 2 4 2 4 3" xfId="19720" xr:uid="{00000000-0005-0000-0000-0000AA570000}"/>
    <cellStyle name="Normal 2 3 4 2 4 2 5" xfId="5974" xr:uid="{00000000-0005-0000-0000-0000AB570000}"/>
    <cellStyle name="Normal 2 3 4 2 4 2 5 2" xfId="14120" xr:uid="{00000000-0005-0000-0000-0000AC570000}"/>
    <cellStyle name="Normal 2 3 4 2 4 2 5 2 2" xfId="30416" xr:uid="{00000000-0005-0000-0000-0000AD570000}"/>
    <cellStyle name="Normal 2 3 4 2 4 2 5 3" xfId="22270" xr:uid="{00000000-0005-0000-0000-0000AE570000}"/>
    <cellStyle name="Normal 2 3 4 2 4 2 6" xfId="8821" xr:uid="{00000000-0005-0000-0000-0000AF570000}"/>
    <cellStyle name="Normal 2 3 4 2 4 2 6 2" xfId="25117" xr:uid="{00000000-0005-0000-0000-0000B0570000}"/>
    <cellStyle name="Normal 2 3 4 2 4 2 7" xfId="16971" xr:uid="{00000000-0005-0000-0000-0000B1570000}"/>
    <cellStyle name="Normal 2 3 4 2 4 3" xfId="1036" xr:uid="{00000000-0005-0000-0000-0000B2570000}"/>
    <cellStyle name="Normal 2 3 4 2 4 3 2" xfId="2446" xr:uid="{00000000-0005-0000-0000-0000B3570000}"/>
    <cellStyle name="Normal 2 3 4 2 4 3 2 2" xfId="4955" xr:uid="{00000000-0005-0000-0000-0000B4570000}"/>
    <cellStyle name="Normal 2 3 4 2 4 3 2 2 2" xfId="13101" xr:uid="{00000000-0005-0000-0000-0000B5570000}"/>
    <cellStyle name="Normal 2 3 4 2 4 3 2 2 2 2" xfId="29397" xr:uid="{00000000-0005-0000-0000-0000B6570000}"/>
    <cellStyle name="Normal 2 3 4 2 4 3 2 2 3" xfId="21251" xr:uid="{00000000-0005-0000-0000-0000B7570000}"/>
    <cellStyle name="Normal 2 3 4 2 4 3 2 3" xfId="7745" xr:uid="{00000000-0005-0000-0000-0000B8570000}"/>
    <cellStyle name="Normal 2 3 4 2 4 3 2 3 2" xfId="15891" xr:uid="{00000000-0005-0000-0000-0000B9570000}"/>
    <cellStyle name="Normal 2 3 4 2 4 3 2 3 2 2" xfId="32187" xr:uid="{00000000-0005-0000-0000-0000BA570000}"/>
    <cellStyle name="Normal 2 3 4 2 4 3 2 3 3" xfId="24041" xr:uid="{00000000-0005-0000-0000-0000BB570000}"/>
    <cellStyle name="Normal 2 3 4 2 4 3 2 4" xfId="10592" xr:uid="{00000000-0005-0000-0000-0000BC570000}"/>
    <cellStyle name="Normal 2 3 4 2 4 3 2 4 2" xfId="26888" xr:uid="{00000000-0005-0000-0000-0000BD570000}"/>
    <cellStyle name="Normal 2 3 4 2 4 3 2 5" xfId="18742" xr:uid="{00000000-0005-0000-0000-0000BE570000}"/>
    <cellStyle name="Normal 2 3 4 2 4 3 3" xfId="3737" xr:uid="{00000000-0005-0000-0000-0000BF570000}"/>
    <cellStyle name="Normal 2 3 4 2 4 3 3 2" xfId="11883" xr:uid="{00000000-0005-0000-0000-0000C0570000}"/>
    <cellStyle name="Normal 2 3 4 2 4 3 3 2 2" xfId="28179" xr:uid="{00000000-0005-0000-0000-0000C1570000}"/>
    <cellStyle name="Normal 2 3 4 2 4 3 3 3" xfId="20033" xr:uid="{00000000-0005-0000-0000-0000C2570000}"/>
    <cellStyle name="Normal 2 3 4 2 4 3 4" xfId="6335" xr:uid="{00000000-0005-0000-0000-0000C3570000}"/>
    <cellStyle name="Normal 2 3 4 2 4 3 4 2" xfId="14481" xr:uid="{00000000-0005-0000-0000-0000C4570000}"/>
    <cellStyle name="Normal 2 3 4 2 4 3 4 2 2" xfId="30777" xr:uid="{00000000-0005-0000-0000-0000C5570000}"/>
    <cellStyle name="Normal 2 3 4 2 4 3 4 3" xfId="22631" xr:uid="{00000000-0005-0000-0000-0000C6570000}"/>
    <cellStyle name="Normal 2 3 4 2 4 3 5" xfId="9182" xr:uid="{00000000-0005-0000-0000-0000C7570000}"/>
    <cellStyle name="Normal 2 3 4 2 4 3 5 2" xfId="25478" xr:uid="{00000000-0005-0000-0000-0000C8570000}"/>
    <cellStyle name="Normal 2 3 4 2 4 3 6" xfId="17332" xr:uid="{00000000-0005-0000-0000-0000C9570000}"/>
    <cellStyle name="Normal 2 3 4 2 4 4" xfId="1741" xr:uid="{00000000-0005-0000-0000-0000CA570000}"/>
    <cellStyle name="Normal 2 3 4 2 4 4 2" xfId="4346" xr:uid="{00000000-0005-0000-0000-0000CB570000}"/>
    <cellStyle name="Normal 2 3 4 2 4 4 2 2" xfId="12492" xr:uid="{00000000-0005-0000-0000-0000CC570000}"/>
    <cellStyle name="Normal 2 3 4 2 4 4 2 2 2" xfId="28788" xr:uid="{00000000-0005-0000-0000-0000CD570000}"/>
    <cellStyle name="Normal 2 3 4 2 4 4 2 3" xfId="20642" xr:uid="{00000000-0005-0000-0000-0000CE570000}"/>
    <cellStyle name="Normal 2 3 4 2 4 4 3" xfId="7040" xr:uid="{00000000-0005-0000-0000-0000CF570000}"/>
    <cellStyle name="Normal 2 3 4 2 4 4 3 2" xfId="15186" xr:uid="{00000000-0005-0000-0000-0000D0570000}"/>
    <cellStyle name="Normal 2 3 4 2 4 4 3 2 2" xfId="31482" xr:uid="{00000000-0005-0000-0000-0000D1570000}"/>
    <cellStyle name="Normal 2 3 4 2 4 4 3 3" xfId="23336" xr:uid="{00000000-0005-0000-0000-0000D2570000}"/>
    <cellStyle name="Normal 2 3 4 2 4 4 4" xfId="9887" xr:uid="{00000000-0005-0000-0000-0000D3570000}"/>
    <cellStyle name="Normal 2 3 4 2 4 4 4 2" xfId="26183" xr:uid="{00000000-0005-0000-0000-0000D4570000}"/>
    <cellStyle name="Normal 2 3 4 2 4 4 5" xfId="18037" xr:uid="{00000000-0005-0000-0000-0000D5570000}"/>
    <cellStyle name="Normal 2 3 4 2 4 5" xfId="3128" xr:uid="{00000000-0005-0000-0000-0000D6570000}"/>
    <cellStyle name="Normal 2 3 4 2 4 5 2" xfId="11274" xr:uid="{00000000-0005-0000-0000-0000D7570000}"/>
    <cellStyle name="Normal 2 3 4 2 4 5 2 2" xfId="27570" xr:uid="{00000000-0005-0000-0000-0000D8570000}"/>
    <cellStyle name="Normal 2 3 4 2 4 5 3" xfId="19424" xr:uid="{00000000-0005-0000-0000-0000D9570000}"/>
    <cellStyle name="Normal 2 3 4 2 4 6" xfId="5630" xr:uid="{00000000-0005-0000-0000-0000DA570000}"/>
    <cellStyle name="Normal 2 3 4 2 4 6 2" xfId="13776" xr:uid="{00000000-0005-0000-0000-0000DB570000}"/>
    <cellStyle name="Normal 2 3 4 2 4 6 2 2" xfId="30072" xr:uid="{00000000-0005-0000-0000-0000DC570000}"/>
    <cellStyle name="Normal 2 3 4 2 4 6 3" xfId="21926" xr:uid="{00000000-0005-0000-0000-0000DD570000}"/>
    <cellStyle name="Normal 2 3 4 2 4 7" xfId="8477" xr:uid="{00000000-0005-0000-0000-0000DE570000}"/>
    <cellStyle name="Normal 2 3 4 2 4 7 2" xfId="24773" xr:uid="{00000000-0005-0000-0000-0000DF570000}"/>
    <cellStyle name="Normal 2 3 4 2 4 8" xfId="16627" xr:uid="{00000000-0005-0000-0000-0000E0570000}"/>
    <cellStyle name="Normal 2 3 4 2 5" xfId="420" xr:uid="{00000000-0005-0000-0000-0000E1570000}"/>
    <cellStyle name="Normal 2 3 4 2 5 2" xfId="1126" xr:uid="{00000000-0005-0000-0000-0000E2570000}"/>
    <cellStyle name="Normal 2 3 4 2 5 2 2" xfId="2536" xr:uid="{00000000-0005-0000-0000-0000E3570000}"/>
    <cellStyle name="Normal 2 3 4 2 5 2 2 2" xfId="5029" xr:uid="{00000000-0005-0000-0000-0000E4570000}"/>
    <cellStyle name="Normal 2 3 4 2 5 2 2 2 2" xfId="13175" xr:uid="{00000000-0005-0000-0000-0000E5570000}"/>
    <cellStyle name="Normal 2 3 4 2 5 2 2 2 2 2" xfId="29471" xr:uid="{00000000-0005-0000-0000-0000E6570000}"/>
    <cellStyle name="Normal 2 3 4 2 5 2 2 2 3" xfId="21325" xr:uid="{00000000-0005-0000-0000-0000E7570000}"/>
    <cellStyle name="Normal 2 3 4 2 5 2 2 3" xfId="7835" xr:uid="{00000000-0005-0000-0000-0000E8570000}"/>
    <cellStyle name="Normal 2 3 4 2 5 2 2 3 2" xfId="15981" xr:uid="{00000000-0005-0000-0000-0000E9570000}"/>
    <cellStyle name="Normal 2 3 4 2 5 2 2 3 2 2" xfId="32277" xr:uid="{00000000-0005-0000-0000-0000EA570000}"/>
    <cellStyle name="Normal 2 3 4 2 5 2 2 3 3" xfId="24131" xr:uid="{00000000-0005-0000-0000-0000EB570000}"/>
    <cellStyle name="Normal 2 3 4 2 5 2 2 4" xfId="10682" xr:uid="{00000000-0005-0000-0000-0000EC570000}"/>
    <cellStyle name="Normal 2 3 4 2 5 2 2 4 2" xfId="26978" xr:uid="{00000000-0005-0000-0000-0000ED570000}"/>
    <cellStyle name="Normal 2 3 4 2 5 2 2 5" xfId="18832" xr:uid="{00000000-0005-0000-0000-0000EE570000}"/>
    <cellStyle name="Normal 2 3 4 2 5 2 3" xfId="3811" xr:uid="{00000000-0005-0000-0000-0000EF570000}"/>
    <cellStyle name="Normal 2 3 4 2 5 2 3 2" xfId="11957" xr:uid="{00000000-0005-0000-0000-0000F0570000}"/>
    <cellStyle name="Normal 2 3 4 2 5 2 3 2 2" xfId="28253" xr:uid="{00000000-0005-0000-0000-0000F1570000}"/>
    <cellStyle name="Normal 2 3 4 2 5 2 3 3" xfId="20107" xr:uid="{00000000-0005-0000-0000-0000F2570000}"/>
    <cellStyle name="Normal 2 3 4 2 5 2 4" xfId="6425" xr:uid="{00000000-0005-0000-0000-0000F3570000}"/>
    <cellStyle name="Normal 2 3 4 2 5 2 4 2" xfId="14571" xr:uid="{00000000-0005-0000-0000-0000F4570000}"/>
    <cellStyle name="Normal 2 3 4 2 5 2 4 2 2" xfId="30867" xr:uid="{00000000-0005-0000-0000-0000F5570000}"/>
    <cellStyle name="Normal 2 3 4 2 5 2 4 3" xfId="22721" xr:uid="{00000000-0005-0000-0000-0000F6570000}"/>
    <cellStyle name="Normal 2 3 4 2 5 2 5" xfId="9272" xr:uid="{00000000-0005-0000-0000-0000F7570000}"/>
    <cellStyle name="Normal 2 3 4 2 5 2 5 2" xfId="25568" xr:uid="{00000000-0005-0000-0000-0000F8570000}"/>
    <cellStyle name="Normal 2 3 4 2 5 2 6" xfId="17422" xr:uid="{00000000-0005-0000-0000-0000F9570000}"/>
    <cellStyle name="Normal 2 3 4 2 5 3" xfId="1831" xr:uid="{00000000-0005-0000-0000-0000FA570000}"/>
    <cellStyle name="Normal 2 3 4 2 5 3 2" xfId="4420" xr:uid="{00000000-0005-0000-0000-0000FB570000}"/>
    <cellStyle name="Normal 2 3 4 2 5 3 2 2" xfId="12566" xr:uid="{00000000-0005-0000-0000-0000FC570000}"/>
    <cellStyle name="Normal 2 3 4 2 5 3 2 2 2" xfId="28862" xr:uid="{00000000-0005-0000-0000-0000FD570000}"/>
    <cellStyle name="Normal 2 3 4 2 5 3 2 3" xfId="20716" xr:uid="{00000000-0005-0000-0000-0000FE570000}"/>
    <cellStyle name="Normal 2 3 4 2 5 3 3" xfId="7130" xr:uid="{00000000-0005-0000-0000-0000FF570000}"/>
    <cellStyle name="Normal 2 3 4 2 5 3 3 2" xfId="15276" xr:uid="{00000000-0005-0000-0000-000000580000}"/>
    <cellStyle name="Normal 2 3 4 2 5 3 3 2 2" xfId="31572" xr:uid="{00000000-0005-0000-0000-000001580000}"/>
    <cellStyle name="Normal 2 3 4 2 5 3 3 3" xfId="23426" xr:uid="{00000000-0005-0000-0000-000002580000}"/>
    <cellStyle name="Normal 2 3 4 2 5 3 4" xfId="9977" xr:uid="{00000000-0005-0000-0000-000003580000}"/>
    <cellStyle name="Normal 2 3 4 2 5 3 4 2" xfId="26273" xr:uid="{00000000-0005-0000-0000-000004580000}"/>
    <cellStyle name="Normal 2 3 4 2 5 3 5" xfId="18127" xr:uid="{00000000-0005-0000-0000-000005580000}"/>
    <cellStyle name="Normal 2 3 4 2 5 4" xfId="3202" xr:uid="{00000000-0005-0000-0000-000006580000}"/>
    <cellStyle name="Normal 2 3 4 2 5 4 2" xfId="11348" xr:uid="{00000000-0005-0000-0000-000007580000}"/>
    <cellStyle name="Normal 2 3 4 2 5 4 2 2" xfId="27644" xr:uid="{00000000-0005-0000-0000-000008580000}"/>
    <cellStyle name="Normal 2 3 4 2 5 4 3" xfId="19498" xr:uid="{00000000-0005-0000-0000-000009580000}"/>
    <cellStyle name="Normal 2 3 4 2 5 5" xfId="5720" xr:uid="{00000000-0005-0000-0000-00000A580000}"/>
    <cellStyle name="Normal 2 3 4 2 5 5 2" xfId="13866" xr:uid="{00000000-0005-0000-0000-00000B580000}"/>
    <cellStyle name="Normal 2 3 4 2 5 5 2 2" xfId="30162" xr:uid="{00000000-0005-0000-0000-00000C580000}"/>
    <cellStyle name="Normal 2 3 4 2 5 5 3" xfId="22016" xr:uid="{00000000-0005-0000-0000-00000D580000}"/>
    <cellStyle name="Normal 2 3 4 2 5 6" xfId="8567" xr:uid="{00000000-0005-0000-0000-00000E580000}"/>
    <cellStyle name="Normal 2 3 4 2 5 6 2" xfId="24863" xr:uid="{00000000-0005-0000-0000-00000F580000}"/>
    <cellStyle name="Normal 2 3 4 2 5 7" xfId="16717" xr:uid="{00000000-0005-0000-0000-000010580000}"/>
    <cellStyle name="Normal 2 3 4 2 6" xfId="782" xr:uid="{00000000-0005-0000-0000-000011580000}"/>
    <cellStyle name="Normal 2 3 4 2 6 2" xfId="2192" xr:uid="{00000000-0005-0000-0000-000012580000}"/>
    <cellStyle name="Normal 2 3 4 2 6 2 2" xfId="4733" xr:uid="{00000000-0005-0000-0000-000013580000}"/>
    <cellStyle name="Normal 2 3 4 2 6 2 2 2" xfId="12879" xr:uid="{00000000-0005-0000-0000-000014580000}"/>
    <cellStyle name="Normal 2 3 4 2 6 2 2 2 2" xfId="29175" xr:uid="{00000000-0005-0000-0000-000015580000}"/>
    <cellStyle name="Normal 2 3 4 2 6 2 2 3" xfId="21029" xr:uid="{00000000-0005-0000-0000-000016580000}"/>
    <cellStyle name="Normal 2 3 4 2 6 2 3" xfId="7491" xr:uid="{00000000-0005-0000-0000-000017580000}"/>
    <cellStyle name="Normal 2 3 4 2 6 2 3 2" xfId="15637" xr:uid="{00000000-0005-0000-0000-000018580000}"/>
    <cellStyle name="Normal 2 3 4 2 6 2 3 2 2" xfId="31933" xr:uid="{00000000-0005-0000-0000-000019580000}"/>
    <cellStyle name="Normal 2 3 4 2 6 2 3 3" xfId="23787" xr:uid="{00000000-0005-0000-0000-00001A580000}"/>
    <cellStyle name="Normal 2 3 4 2 6 2 4" xfId="10338" xr:uid="{00000000-0005-0000-0000-00001B580000}"/>
    <cellStyle name="Normal 2 3 4 2 6 2 4 2" xfId="26634" xr:uid="{00000000-0005-0000-0000-00001C580000}"/>
    <cellStyle name="Normal 2 3 4 2 6 2 5" xfId="18488" xr:uid="{00000000-0005-0000-0000-00001D580000}"/>
    <cellStyle name="Normal 2 3 4 2 6 3" xfId="3515" xr:uid="{00000000-0005-0000-0000-00001E580000}"/>
    <cellStyle name="Normal 2 3 4 2 6 3 2" xfId="11661" xr:uid="{00000000-0005-0000-0000-00001F580000}"/>
    <cellStyle name="Normal 2 3 4 2 6 3 2 2" xfId="27957" xr:uid="{00000000-0005-0000-0000-000020580000}"/>
    <cellStyle name="Normal 2 3 4 2 6 3 3" xfId="19811" xr:uid="{00000000-0005-0000-0000-000021580000}"/>
    <cellStyle name="Normal 2 3 4 2 6 4" xfId="6081" xr:uid="{00000000-0005-0000-0000-000022580000}"/>
    <cellStyle name="Normal 2 3 4 2 6 4 2" xfId="14227" xr:uid="{00000000-0005-0000-0000-000023580000}"/>
    <cellStyle name="Normal 2 3 4 2 6 4 2 2" xfId="30523" xr:uid="{00000000-0005-0000-0000-000024580000}"/>
    <cellStyle name="Normal 2 3 4 2 6 4 3" xfId="22377" xr:uid="{00000000-0005-0000-0000-000025580000}"/>
    <cellStyle name="Normal 2 3 4 2 6 5" xfId="8928" xr:uid="{00000000-0005-0000-0000-000026580000}"/>
    <cellStyle name="Normal 2 3 4 2 6 5 2" xfId="25224" xr:uid="{00000000-0005-0000-0000-000027580000}"/>
    <cellStyle name="Normal 2 3 4 2 6 6" xfId="17078" xr:uid="{00000000-0005-0000-0000-000028580000}"/>
    <cellStyle name="Normal 2 3 4 2 7" xfId="1487" xr:uid="{00000000-0005-0000-0000-000029580000}"/>
    <cellStyle name="Normal 2 3 4 2 7 2" xfId="4124" xr:uid="{00000000-0005-0000-0000-00002A580000}"/>
    <cellStyle name="Normal 2 3 4 2 7 2 2" xfId="12270" xr:uid="{00000000-0005-0000-0000-00002B580000}"/>
    <cellStyle name="Normal 2 3 4 2 7 2 2 2" xfId="28566" xr:uid="{00000000-0005-0000-0000-00002C580000}"/>
    <cellStyle name="Normal 2 3 4 2 7 2 3" xfId="20420" xr:uid="{00000000-0005-0000-0000-00002D580000}"/>
    <cellStyle name="Normal 2 3 4 2 7 3" xfId="6786" xr:uid="{00000000-0005-0000-0000-00002E580000}"/>
    <cellStyle name="Normal 2 3 4 2 7 3 2" xfId="14932" xr:uid="{00000000-0005-0000-0000-00002F580000}"/>
    <cellStyle name="Normal 2 3 4 2 7 3 2 2" xfId="31228" xr:uid="{00000000-0005-0000-0000-000030580000}"/>
    <cellStyle name="Normal 2 3 4 2 7 3 3" xfId="23082" xr:uid="{00000000-0005-0000-0000-000031580000}"/>
    <cellStyle name="Normal 2 3 4 2 7 4" xfId="9633" xr:uid="{00000000-0005-0000-0000-000032580000}"/>
    <cellStyle name="Normal 2 3 4 2 7 4 2" xfId="25929" xr:uid="{00000000-0005-0000-0000-000033580000}"/>
    <cellStyle name="Normal 2 3 4 2 7 5" xfId="17783" xr:uid="{00000000-0005-0000-0000-000034580000}"/>
    <cellStyle name="Normal 2 3 4 2 8" xfId="2906" xr:uid="{00000000-0005-0000-0000-000035580000}"/>
    <cellStyle name="Normal 2 3 4 2 8 2" xfId="11052" xr:uid="{00000000-0005-0000-0000-000036580000}"/>
    <cellStyle name="Normal 2 3 4 2 8 2 2" xfId="27348" xr:uid="{00000000-0005-0000-0000-000037580000}"/>
    <cellStyle name="Normal 2 3 4 2 8 3" xfId="19202" xr:uid="{00000000-0005-0000-0000-000038580000}"/>
    <cellStyle name="Normal 2 3 4 2 9" xfId="5376" xr:uid="{00000000-0005-0000-0000-000039580000}"/>
    <cellStyle name="Normal 2 3 4 2 9 2" xfId="13522" xr:uid="{00000000-0005-0000-0000-00003A580000}"/>
    <cellStyle name="Normal 2 3 4 2 9 2 2" xfId="29818" xr:uid="{00000000-0005-0000-0000-00003B580000}"/>
    <cellStyle name="Normal 2 3 4 2 9 3" xfId="21672" xr:uid="{00000000-0005-0000-0000-00003C580000}"/>
    <cellStyle name="Normal 2 3 4 3" xfId="122" xr:uid="{00000000-0005-0000-0000-00003D580000}"/>
    <cellStyle name="Normal 2 3 4 3 2" xfId="466" xr:uid="{00000000-0005-0000-0000-00003E580000}"/>
    <cellStyle name="Normal 2 3 4 3 2 2" xfId="1172" xr:uid="{00000000-0005-0000-0000-00003F580000}"/>
    <cellStyle name="Normal 2 3 4 3 2 2 2" xfId="2582" xr:uid="{00000000-0005-0000-0000-000040580000}"/>
    <cellStyle name="Normal 2 3 4 3 2 2 2 2" xfId="5067" xr:uid="{00000000-0005-0000-0000-000041580000}"/>
    <cellStyle name="Normal 2 3 4 3 2 2 2 2 2" xfId="13213" xr:uid="{00000000-0005-0000-0000-000042580000}"/>
    <cellStyle name="Normal 2 3 4 3 2 2 2 2 2 2" xfId="29509" xr:uid="{00000000-0005-0000-0000-000043580000}"/>
    <cellStyle name="Normal 2 3 4 3 2 2 2 2 3" xfId="21363" xr:uid="{00000000-0005-0000-0000-000044580000}"/>
    <cellStyle name="Normal 2 3 4 3 2 2 2 3" xfId="7881" xr:uid="{00000000-0005-0000-0000-000045580000}"/>
    <cellStyle name="Normal 2 3 4 3 2 2 2 3 2" xfId="16027" xr:uid="{00000000-0005-0000-0000-000046580000}"/>
    <cellStyle name="Normal 2 3 4 3 2 2 2 3 2 2" xfId="32323" xr:uid="{00000000-0005-0000-0000-000047580000}"/>
    <cellStyle name="Normal 2 3 4 3 2 2 2 3 3" xfId="24177" xr:uid="{00000000-0005-0000-0000-000048580000}"/>
    <cellStyle name="Normal 2 3 4 3 2 2 2 4" xfId="10728" xr:uid="{00000000-0005-0000-0000-000049580000}"/>
    <cellStyle name="Normal 2 3 4 3 2 2 2 4 2" xfId="27024" xr:uid="{00000000-0005-0000-0000-00004A580000}"/>
    <cellStyle name="Normal 2 3 4 3 2 2 2 5" xfId="18878" xr:uid="{00000000-0005-0000-0000-00004B580000}"/>
    <cellStyle name="Normal 2 3 4 3 2 2 3" xfId="3849" xr:uid="{00000000-0005-0000-0000-00004C580000}"/>
    <cellStyle name="Normal 2 3 4 3 2 2 3 2" xfId="11995" xr:uid="{00000000-0005-0000-0000-00004D580000}"/>
    <cellStyle name="Normal 2 3 4 3 2 2 3 2 2" xfId="28291" xr:uid="{00000000-0005-0000-0000-00004E580000}"/>
    <cellStyle name="Normal 2 3 4 3 2 2 3 3" xfId="20145" xr:uid="{00000000-0005-0000-0000-00004F580000}"/>
    <cellStyle name="Normal 2 3 4 3 2 2 4" xfId="6471" xr:uid="{00000000-0005-0000-0000-000050580000}"/>
    <cellStyle name="Normal 2 3 4 3 2 2 4 2" xfId="14617" xr:uid="{00000000-0005-0000-0000-000051580000}"/>
    <cellStyle name="Normal 2 3 4 3 2 2 4 2 2" xfId="30913" xr:uid="{00000000-0005-0000-0000-000052580000}"/>
    <cellStyle name="Normal 2 3 4 3 2 2 4 3" xfId="22767" xr:uid="{00000000-0005-0000-0000-000053580000}"/>
    <cellStyle name="Normal 2 3 4 3 2 2 5" xfId="9318" xr:uid="{00000000-0005-0000-0000-000054580000}"/>
    <cellStyle name="Normal 2 3 4 3 2 2 5 2" xfId="25614" xr:uid="{00000000-0005-0000-0000-000055580000}"/>
    <cellStyle name="Normal 2 3 4 3 2 2 6" xfId="17468" xr:uid="{00000000-0005-0000-0000-000056580000}"/>
    <cellStyle name="Normal 2 3 4 3 2 3" xfId="1877" xr:uid="{00000000-0005-0000-0000-000057580000}"/>
    <cellStyle name="Normal 2 3 4 3 2 3 2" xfId="4458" xr:uid="{00000000-0005-0000-0000-000058580000}"/>
    <cellStyle name="Normal 2 3 4 3 2 3 2 2" xfId="12604" xr:uid="{00000000-0005-0000-0000-000059580000}"/>
    <cellStyle name="Normal 2 3 4 3 2 3 2 2 2" xfId="28900" xr:uid="{00000000-0005-0000-0000-00005A580000}"/>
    <cellStyle name="Normal 2 3 4 3 2 3 2 3" xfId="20754" xr:uid="{00000000-0005-0000-0000-00005B580000}"/>
    <cellStyle name="Normal 2 3 4 3 2 3 3" xfId="7176" xr:uid="{00000000-0005-0000-0000-00005C580000}"/>
    <cellStyle name="Normal 2 3 4 3 2 3 3 2" xfId="15322" xr:uid="{00000000-0005-0000-0000-00005D580000}"/>
    <cellStyle name="Normal 2 3 4 3 2 3 3 2 2" xfId="31618" xr:uid="{00000000-0005-0000-0000-00005E580000}"/>
    <cellStyle name="Normal 2 3 4 3 2 3 3 3" xfId="23472" xr:uid="{00000000-0005-0000-0000-00005F580000}"/>
    <cellStyle name="Normal 2 3 4 3 2 3 4" xfId="10023" xr:uid="{00000000-0005-0000-0000-000060580000}"/>
    <cellStyle name="Normal 2 3 4 3 2 3 4 2" xfId="26319" xr:uid="{00000000-0005-0000-0000-000061580000}"/>
    <cellStyle name="Normal 2 3 4 3 2 3 5" xfId="18173" xr:uid="{00000000-0005-0000-0000-000062580000}"/>
    <cellStyle name="Normal 2 3 4 3 2 4" xfId="3240" xr:uid="{00000000-0005-0000-0000-000063580000}"/>
    <cellStyle name="Normal 2 3 4 3 2 4 2" xfId="11386" xr:uid="{00000000-0005-0000-0000-000064580000}"/>
    <cellStyle name="Normal 2 3 4 3 2 4 2 2" xfId="27682" xr:uid="{00000000-0005-0000-0000-000065580000}"/>
    <cellStyle name="Normal 2 3 4 3 2 4 3" xfId="19536" xr:uid="{00000000-0005-0000-0000-000066580000}"/>
    <cellStyle name="Normal 2 3 4 3 2 5" xfId="5766" xr:uid="{00000000-0005-0000-0000-000067580000}"/>
    <cellStyle name="Normal 2 3 4 3 2 5 2" xfId="13912" xr:uid="{00000000-0005-0000-0000-000068580000}"/>
    <cellStyle name="Normal 2 3 4 3 2 5 2 2" xfId="30208" xr:uid="{00000000-0005-0000-0000-000069580000}"/>
    <cellStyle name="Normal 2 3 4 3 2 5 3" xfId="22062" xr:uid="{00000000-0005-0000-0000-00006A580000}"/>
    <cellStyle name="Normal 2 3 4 3 2 6" xfId="8613" xr:uid="{00000000-0005-0000-0000-00006B580000}"/>
    <cellStyle name="Normal 2 3 4 3 2 6 2" xfId="24909" xr:uid="{00000000-0005-0000-0000-00006C580000}"/>
    <cellStyle name="Normal 2 3 4 3 2 7" xfId="16763" xr:uid="{00000000-0005-0000-0000-00006D580000}"/>
    <cellStyle name="Normal 2 3 4 3 3" xfId="828" xr:uid="{00000000-0005-0000-0000-00006E580000}"/>
    <cellStyle name="Normal 2 3 4 3 3 2" xfId="2238" xr:uid="{00000000-0005-0000-0000-00006F580000}"/>
    <cellStyle name="Normal 2 3 4 3 3 2 2" xfId="4771" xr:uid="{00000000-0005-0000-0000-000070580000}"/>
    <cellStyle name="Normal 2 3 4 3 3 2 2 2" xfId="12917" xr:uid="{00000000-0005-0000-0000-000071580000}"/>
    <cellStyle name="Normal 2 3 4 3 3 2 2 2 2" xfId="29213" xr:uid="{00000000-0005-0000-0000-000072580000}"/>
    <cellStyle name="Normal 2 3 4 3 3 2 2 3" xfId="21067" xr:uid="{00000000-0005-0000-0000-000073580000}"/>
    <cellStyle name="Normal 2 3 4 3 3 2 3" xfId="7537" xr:uid="{00000000-0005-0000-0000-000074580000}"/>
    <cellStyle name="Normal 2 3 4 3 3 2 3 2" xfId="15683" xr:uid="{00000000-0005-0000-0000-000075580000}"/>
    <cellStyle name="Normal 2 3 4 3 3 2 3 2 2" xfId="31979" xr:uid="{00000000-0005-0000-0000-000076580000}"/>
    <cellStyle name="Normal 2 3 4 3 3 2 3 3" xfId="23833" xr:uid="{00000000-0005-0000-0000-000077580000}"/>
    <cellStyle name="Normal 2 3 4 3 3 2 4" xfId="10384" xr:uid="{00000000-0005-0000-0000-000078580000}"/>
    <cellStyle name="Normal 2 3 4 3 3 2 4 2" xfId="26680" xr:uid="{00000000-0005-0000-0000-000079580000}"/>
    <cellStyle name="Normal 2 3 4 3 3 2 5" xfId="18534" xr:uid="{00000000-0005-0000-0000-00007A580000}"/>
    <cellStyle name="Normal 2 3 4 3 3 3" xfId="3553" xr:uid="{00000000-0005-0000-0000-00007B580000}"/>
    <cellStyle name="Normal 2 3 4 3 3 3 2" xfId="11699" xr:uid="{00000000-0005-0000-0000-00007C580000}"/>
    <cellStyle name="Normal 2 3 4 3 3 3 2 2" xfId="27995" xr:uid="{00000000-0005-0000-0000-00007D580000}"/>
    <cellStyle name="Normal 2 3 4 3 3 3 3" xfId="19849" xr:uid="{00000000-0005-0000-0000-00007E580000}"/>
    <cellStyle name="Normal 2 3 4 3 3 4" xfId="6127" xr:uid="{00000000-0005-0000-0000-00007F580000}"/>
    <cellStyle name="Normal 2 3 4 3 3 4 2" xfId="14273" xr:uid="{00000000-0005-0000-0000-000080580000}"/>
    <cellStyle name="Normal 2 3 4 3 3 4 2 2" xfId="30569" xr:uid="{00000000-0005-0000-0000-000081580000}"/>
    <cellStyle name="Normal 2 3 4 3 3 4 3" xfId="22423" xr:uid="{00000000-0005-0000-0000-000082580000}"/>
    <cellStyle name="Normal 2 3 4 3 3 5" xfId="8974" xr:uid="{00000000-0005-0000-0000-000083580000}"/>
    <cellStyle name="Normal 2 3 4 3 3 5 2" xfId="25270" xr:uid="{00000000-0005-0000-0000-000084580000}"/>
    <cellStyle name="Normal 2 3 4 3 3 6" xfId="17124" xr:uid="{00000000-0005-0000-0000-000085580000}"/>
    <cellStyle name="Normal 2 3 4 3 4" xfId="1533" xr:uid="{00000000-0005-0000-0000-000086580000}"/>
    <cellStyle name="Normal 2 3 4 3 4 2" xfId="4162" xr:uid="{00000000-0005-0000-0000-000087580000}"/>
    <cellStyle name="Normal 2 3 4 3 4 2 2" xfId="12308" xr:uid="{00000000-0005-0000-0000-000088580000}"/>
    <cellStyle name="Normal 2 3 4 3 4 2 2 2" xfId="28604" xr:uid="{00000000-0005-0000-0000-000089580000}"/>
    <cellStyle name="Normal 2 3 4 3 4 2 3" xfId="20458" xr:uid="{00000000-0005-0000-0000-00008A580000}"/>
    <cellStyle name="Normal 2 3 4 3 4 3" xfId="6832" xr:uid="{00000000-0005-0000-0000-00008B580000}"/>
    <cellStyle name="Normal 2 3 4 3 4 3 2" xfId="14978" xr:uid="{00000000-0005-0000-0000-00008C580000}"/>
    <cellStyle name="Normal 2 3 4 3 4 3 2 2" xfId="31274" xr:uid="{00000000-0005-0000-0000-00008D580000}"/>
    <cellStyle name="Normal 2 3 4 3 4 3 3" xfId="23128" xr:uid="{00000000-0005-0000-0000-00008E580000}"/>
    <cellStyle name="Normal 2 3 4 3 4 4" xfId="9679" xr:uid="{00000000-0005-0000-0000-00008F580000}"/>
    <cellStyle name="Normal 2 3 4 3 4 4 2" xfId="25975" xr:uid="{00000000-0005-0000-0000-000090580000}"/>
    <cellStyle name="Normal 2 3 4 3 4 5" xfId="17829" xr:uid="{00000000-0005-0000-0000-000091580000}"/>
    <cellStyle name="Normal 2 3 4 3 5" xfId="2944" xr:uid="{00000000-0005-0000-0000-000092580000}"/>
    <cellStyle name="Normal 2 3 4 3 5 2" xfId="11090" xr:uid="{00000000-0005-0000-0000-000093580000}"/>
    <cellStyle name="Normal 2 3 4 3 5 2 2" xfId="27386" xr:uid="{00000000-0005-0000-0000-000094580000}"/>
    <cellStyle name="Normal 2 3 4 3 5 3" xfId="19240" xr:uid="{00000000-0005-0000-0000-000095580000}"/>
    <cellStyle name="Normal 2 3 4 3 6" xfId="5422" xr:uid="{00000000-0005-0000-0000-000096580000}"/>
    <cellStyle name="Normal 2 3 4 3 6 2" xfId="13568" xr:uid="{00000000-0005-0000-0000-000097580000}"/>
    <cellStyle name="Normal 2 3 4 3 6 2 2" xfId="29864" xr:uid="{00000000-0005-0000-0000-000098580000}"/>
    <cellStyle name="Normal 2 3 4 3 6 3" xfId="21718" xr:uid="{00000000-0005-0000-0000-000099580000}"/>
    <cellStyle name="Normal 2 3 4 3 7" xfId="8269" xr:uid="{00000000-0005-0000-0000-00009A580000}"/>
    <cellStyle name="Normal 2 3 4 3 7 2" xfId="24565" xr:uid="{00000000-0005-0000-0000-00009B580000}"/>
    <cellStyle name="Normal 2 3 4 3 8" xfId="16419" xr:uid="{00000000-0005-0000-0000-00009C580000}"/>
    <cellStyle name="Normal 2 3 4 4" xfId="207" xr:uid="{00000000-0005-0000-0000-00009D580000}"/>
    <cellStyle name="Normal 2 3 4 4 2" xfId="551" xr:uid="{00000000-0005-0000-0000-00009E580000}"/>
    <cellStyle name="Normal 2 3 4 4 2 2" xfId="1257" xr:uid="{00000000-0005-0000-0000-00009F580000}"/>
    <cellStyle name="Normal 2 3 4 4 2 2 2" xfId="2667" xr:uid="{00000000-0005-0000-0000-0000A0580000}"/>
    <cellStyle name="Normal 2 3 4 4 2 2 2 2" xfId="5141" xr:uid="{00000000-0005-0000-0000-0000A1580000}"/>
    <cellStyle name="Normal 2 3 4 4 2 2 2 2 2" xfId="13287" xr:uid="{00000000-0005-0000-0000-0000A2580000}"/>
    <cellStyle name="Normal 2 3 4 4 2 2 2 2 2 2" xfId="29583" xr:uid="{00000000-0005-0000-0000-0000A3580000}"/>
    <cellStyle name="Normal 2 3 4 4 2 2 2 2 3" xfId="21437" xr:uid="{00000000-0005-0000-0000-0000A4580000}"/>
    <cellStyle name="Normal 2 3 4 4 2 2 2 3" xfId="7966" xr:uid="{00000000-0005-0000-0000-0000A5580000}"/>
    <cellStyle name="Normal 2 3 4 4 2 2 2 3 2" xfId="16112" xr:uid="{00000000-0005-0000-0000-0000A6580000}"/>
    <cellStyle name="Normal 2 3 4 4 2 2 2 3 2 2" xfId="32408" xr:uid="{00000000-0005-0000-0000-0000A7580000}"/>
    <cellStyle name="Normal 2 3 4 4 2 2 2 3 3" xfId="24262" xr:uid="{00000000-0005-0000-0000-0000A8580000}"/>
    <cellStyle name="Normal 2 3 4 4 2 2 2 4" xfId="10813" xr:uid="{00000000-0005-0000-0000-0000A9580000}"/>
    <cellStyle name="Normal 2 3 4 4 2 2 2 4 2" xfId="27109" xr:uid="{00000000-0005-0000-0000-0000AA580000}"/>
    <cellStyle name="Normal 2 3 4 4 2 2 2 5" xfId="18963" xr:uid="{00000000-0005-0000-0000-0000AB580000}"/>
    <cellStyle name="Normal 2 3 4 4 2 2 3" xfId="3923" xr:uid="{00000000-0005-0000-0000-0000AC580000}"/>
    <cellStyle name="Normal 2 3 4 4 2 2 3 2" xfId="12069" xr:uid="{00000000-0005-0000-0000-0000AD580000}"/>
    <cellStyle name="Normal 2 3 4 4 2 2 3 2 2" xfId="28365" xr:uid="{00000000-0005-0000-0000-0000AE580000}"/>
    <cellStyle name="Normal 2 3 4 4 2 2 3 3" xfId="20219" xr:uid="{00000000-0005-0000-0000-0000AF580000}"/>
    <cellStyle name="Normal 2 3 4 4 2 2 4" xfId="6556" xr:uid="{00000000-0005-0000-0000-0000B0580000}"/>
    <cellStyle name="Normal 2 3 4 4 2 2 4 2" xfId="14702" xr:uid="{00000000-0005-0000-0000-0000B1580000}"/>
    <cellStyle name="Normal 2 3 4 4 2 2 4 2 2" xfId="30998" xr:uid="{00000000-0005-0000-0000-0000B2580000}"/>
    <cellStyle name="Normal 2 3 4 4 2 2 4 3" xfId="22852" xr:uid="{00000000-0005-0000-0000-0000B3580000}"/>
    <cellStyle name="Normal 2 3 4 4 2 2 5" xfId="9403" xr:uid="{00000000-0005-0000-0000-0000B4580000}"/>
    <cellStyle name="Normal 2 3 4 4 2 2 5 2" xfId="25699" xr:uid="{00000000-0005-0000-0000-0000B5580000}"/>
    <cellStyle name="Normal 2 3 4 4 2 2 6" xfId="17553" xr:uid="{00000000-0005-0000-0000-0000B6580000}"/>
    <cellStyle name="Normal 2 3 4 4 2 3" xfId="1962" xr:uid="{00000000-0005-0000-0000-0000B7580000}"/>
    <cellStyle name="Normal 2 3 4 4 2 3 2" xfId="4532" xr:uid="{00000000-0005-0000-0000-0000B8580000}"/>
    <cellStyle name="Normal 2 3 4 4 2 3 2 2" xfId="12678" xr:uid="{00000000-0005-0000-0000-0000B9580000}"/>
    <cellStyle name="Normal 2 3 4 4 2 3 2 2 2" xfId="28974" xr:uid="{00000000-0005-0000-0000-0000BA580000}"/>
    <cellStyle name="Normal 2 3 4 4 2 3 2 3" xfId="20828" xr:uid="{00000000-0005-0000-0000-0000BB580000}"/>
    <cellStyle name="Normal 2 3 4 4 2 3 3" xfId="7261" xr:uid="{00000000-0005-0000-0000-0000BC580000}"/>
    <cellStyle name="Normal 2 3 4 4 2 3 3 2" xfId="15407" xr:uid="{00000000-0005-0000-0000-0000BD580000}"/>
    <cellStyle name="Normal 2 3 4 4 2 3 3 2 2" xfId="31703" xr:uid="{00000000-0005-0000-0000-0000BE580000}"/>
    <cellStyle name="Normal 2 3 4 4 2 3 3 3" xfId="23557" xr:uid="{00000000-0005-0000-0000-0000BF580000}"/>
    <cellStyle name="Normal 2 3 4 4 2 3 4" xfId="10108" xr:uid="{00000000-0005-0000-0000-0000C0580000}"/>
    <cellStyle name="Normal 2 3 4 4 2 3 4 2" xfId="26404" xr:uid="{00000000-0005-0000-0000-0000C1580000}"/>
    <cellStyle name="Normal 2 3 4 4 2 3 5" xfId="18258" xr:uid="{00000000-0005-0000-0000-0000C2580000}"/>
    <cellStyle name="Normal 2 3 4 4 2 4" xfId="3314" xr:uid="{00000000-0005-0000-0000-0000C3580000}"/>
    <cellStyle name="Normal 2 3 4 4 2 4 2" xfId="11460" xr:uid="{00000000-0005-0000-0000-0000C4580000}"/>
    <cellStyle name="Normal 2 3 4 4 2 4 2 2" xfId="27756" xr:uid="{00000000-0005-0000-0000-0000C5580000}"/>
    <cellStyle name="Normal 2 3 4 4 2 4 3" xfId="19610" xr:uid="{00000000-0005-0000-0000-0000C6580000}"/>
    <cellStyle name="Normal 2 3 4 4 2 5" xfId="5851" xr:uid="{00000000-0005-0000-0000-0000C7580000}"/>
    <cellStyle name="Normal 2 3 4 4 2 5 2" xfId="13997" xr:uid="{00000000-0005-0000-0000-0000C8580000}"/>
    <cellStyle name="Normal 2 3 4 4 2 5 2 2" xfId="30293" xr:uid="{00000000-0005-0000-0000-0000C9580000}"/>
    <cellStyle name="Normal 2 3 4 4 2 5 3" xfId="22147" xr:uid="{00000000-0005-0000-0000-0000CA580000}"/>
    <cellStyle name="Normal 2 3 4 4 2 6" xfId="8698" xr:uid="{00000000-0005-0000-0000-0000CB580000}"/>
    <cellStyle name="Normal 2 3 4 4 2 6 2" xfId="24994" xr:uid="{00000000-0005-0000-0000-0000CC580000}"/>
    <cellStyle name="Normal 2 3 4 4 2 7" xfId="16848" xr:uid="{00000000-0005-0000-0000-0000CD580000}"/>
    <cellStyle name="Normal 2 3 4 4 3" xfId="913" xr:uid="{00000000-0005-0000-0000-0000CE580000}"/>
    <cellStyle name="Normal 2 3 4 4 3 2" xfId="2323" xr:uid="{00000000-0005-0000-0000-0000CF580000}"/>
    <cellStyle name="Normal 2 3 4 4 3 2 2" xfId="4845" xr:uid="{00000000-0005-0000-0000-0000D0580000}"/>
    <cellStyle name="Normal 2 3 4 4 3 2 2 2" xfId="12991" xr:uid="{00000000-0005-0000-0000-0000D1580000}"/>
    <cellStyle name="Normal 2 3 4 4 3 2 2 2 2" xfId="29287" xr:uid="{00000000-0005-0000-0000-0000D2580000}"/>
    <cellStyle name="Normal 2 3 4 4 3 2 2 3" xfId="21141" xr:uid="{00000000-0005-0000-0000-0000D3580000}"/>
    <cellStyle name="Normal 2 3 4 4 3 2 3" xfId="7622" xr:uid="{00000000-0005-0000-0000-0000D4580000}"/>
    <cellStyle name="Normal 2 3 4 4 3 2 3 2" xfId="15768" xr:uid="{00000000-0005-0000-0000-0000D5580000}"/>
    <cellStyle name="Normal 2 3 4 4 3 2 3 2 2" xfId="32064" xr:uid="{00000000-0005-0000-0000-0000D6580000}"/>
    <cellStyle name="Normal 2 3 4 4 3 2 3 3" xfId="23918" xr:uid="{00000000-0005-0000-0000-0000D7580000}"/>
    <cellStyle name="Normal 2 3 4 4 3 2 4" xfId="10469" xr:uid="{00000000-0005-0000-0000-0000D8580000}"/>
    <cellStyle name="Normal 2 3 4 4 3 2 4 2" xfId="26765" xr:uid="{00000000-0005-0000-0000-0000D9580000}"/>
    <cellStyle name="Normal 2 3 4 4 3 2 5" xfId="18619" xr:uid="{00000000-0005-0000-0000-0000DA580000}"/>
    <cellStyle name="Normal 2 3 4 4 3 3" xfId="3627" xr:uid="{00000000-0005-0000-0000-0000DB580000}"/>
    <cellStyle name="Normal 2 3 4 4 3 3 2" xfId="11773" xr:uid="{00000000-0005-0000-0000-0000DC580000}"/>
    <cellStyle name="Normal 2 3 4 4 3 3 2 2" xfId="28069" xr:uid="{00000000-0005-0000-0000-0000DD580000}"/>
    <cellStyle name="Normal 2 3 4 4 3 3 3" xfId="19923" xr:uid="{00000000-0005-0000-0000-0000DE580000}"/>
    <cellStyle name="Normal 2 3 4 4 3 4" xfId="6212" xr:uid="{00000000-0005-0000-0000-0000DF580000}"/>
    <cellStyle name="Normal 2 3 4 4 3 4 2" xfId="14358" xr:uid="{00000000-0005-0000-0000-0000E0580000}"/>
    <cellStyle name="Normal 2 3 4 4 3 4 2 2" xfId="30654" xr:uid="{00000000-0005-0000-0000-0000E1580000}"/>
    <cellStyle name="Normal 2 3 4 4 3 4 3" xfId="22508" xr:uid="{00000000-0005-0000-0000-0000E2580000}"/>
    <cellStyle name="Normal 2 3 4 4 3 5" xfId="9059" xr:uid="{00000000-0005-0000-0000-0000E3580000}"/>
    <cellStyle name="Normal 2 3 4 4 3 5 2" xfId="25355" xr:uid="{00000000-0005-0000-0000-0000E4580000}"/>
    <cellStyle name="Normal 2 3 4 4 3 6" xfId="17209" xr:uid="{00000000-0005-0000-0000-0000E5580000}"/>
    <cellStyle name="Normal 2 3 4 4 4" xfId="1618" xr:uid="{00000000-0005-0000-0000-0000E6580000}"/>
    <cellStyle name="Normal 2 3 4 4 4 2" xfId="4236" xr:uid="{00000000-0005-0000-0000-0000E7580000}"/>
    <cellStyle name="Normal 2 3 4 4 4 2 2" xfId="12382" xr:uid="{00000000-0005-0000-0000-0000E8580000}"/>
    <cellStyle name="Normal 2 3 4 4 4 2 2 2" xfId="28678" xr:uid="{00000000-0005-0000-0000-0000E9580000}"/>
    <cellStyle name="Normal 2 3 4 4 4 2 3" xfId="20532" xr:uid="{00000000-0005-0000-0000-0000EA580000}"/>
    <cellStyle name="Normal 2 3 4 4 4 3" xfId="6917" xr:uid="{00000000-0005-0000-0000-0000EB580000}"/>
    <cellStyle name="Normal 2 3 4 4 4 3 2" xfId="15063" xr:uid="{00000000-0005-0000-0000-0000EC580000}"/>
    <cellStyle name="Normal 2 3 4 4 4 3 2 2" xfId="31359" xr:uid="{00000000-0005-0000-0000-0000ED580000}"/>
    <cellStyle name="Normal 2 3 4 4 4 3 3" xfId="23213" xr:uid="{00000000-0005-0000-0000-0000EE580000}"/>
    <cellStyle name="Normal 2 3 4 4 4 4" xfId="9764" xr:uid="{00000000-0005-0000-0000-0000EF580000}"/>
    <cellStyle name="Normal 2 3 4 4 4 4 2" xfId="26060" xr:uid="{00000000-0005-0000-0000-0000F0580000}"/>
    <cellStyle name="Normal 2 3 4 4 4 5" xfId="17914" xr:uid="{00000000-0005-0000-0000-0000F1580000}"/>
    <cellStyle name="Normal 2 3 4 4 5" xfId="3018" xr:uid="{00000000-0005-0000-0000-0000F2580000}"/>
    <cellStyle name="Normal 2 3 4 4 5 2" xfId="11164" xr:uid="{00000000-0005-0000-0000-0000F3580000}"/>
    <cellStyle name="Normal 2 3 4 4 5 2 2" xfId="27460" xr:uid="{00000000-0005-0000-0000-0000F4580000}"/>
    <cellStyle name="Normal 2 3 4 4 5 3" xfId="19314" xr:uid="{00000000-0005-0000-0000-0000F5580000}"/>
    <cellStyle name="Normal 2 3 4 4 6" xfId="5507" xr:uid="{00000000-0005-0000-0000-0000F6580000}"/>
    <cellStyle name="Normal 2 3 4 4 6 2" xfId="13653" xr:uid="{00000000-0005-0000-0000-0000F7580000}"/>
    <cellStyle name="Normal 2 3 4 4 6 2 2" xfId="29949" xr:uid="{00000000-0005-0000-0000-0000F8580000}"/>
    <cellStyle name="Normal 2 3 4 4 6 3" xfId="21803" xr:uid="{00000000-0005-0000-0000-0000F9580000}"/>
    <cellStyle name="Normal 2 3 4 4 7" xfId="8354" xr:uid="{00000000-0005-0000-0000-0000FA580000}"/>
    <cellStyle name="Normal 2 3 4 4 7 2" xfId="24650" xr:uid="{00000000-0005-0000-0000-0000FB580000}"/>
    <cellStyle name="Normal 2 3 4 4 8" xfId="16504" xr:uid="{00000000-0005-0000-0000-0000FC580000}"/>
    <cellStyle name="Normal 2 3 4 5" xfId="286" xr:uid="{00000000-0005-0000-0000-0000FD580000}"/>
    <cellStyle name="Normal 2 3 4 5 2" xfId="630" xr:uid="{00000000-0005-0000-0000-0000FE580000}"/>
    <cellStyle name="Normal 2 3 4 5 2 2" xfId="1336" xr:uid="{00000000-0005-0000-0000-0000FF580000}"/>
    <cellStyle name="Normal 2 3 4 5 2 2 2" xfId="2746" xr:uid="{00000000-0005-0000-0000-000000590000}"/>
    <cellStyle name="Normal 2 3 4 5 2 2 2 2" xfId="5215" xr:uid="{00000000-0005-0000-0000-000001590000}"/>
    <cellStyle name="Normal 2 3 4 5 2 2 2 2 2" xfId="13361" xr:uid="{00000000-0005-0000-0000-000002590000}"/>
    <cellStyle name="Normal 2 3 4 5 2 2 2 2 2 2" xfId="29657" xr:uid="{00000000-0005-0000-0000-000003590000}"/>
    <cellStyle name="Normal 2 3 4 5 2 2 2 2 3" xfId="21511" xr:uid="{00000000-0005-0000-0000-000004590000}"/>
    <cellStyle name="Normal 2 3 4 5 2 2 2 3" xfId="8045" xr:uid="{00000000-0005-0000-0000-000005590000}"/>
    <cellStyle name="Normal 2 3 4 5 2 2 2 3 2" xfId="16191" xr:uid="{00000000-0005-0000-0000-000006590000}"/>
    <cellStyle name="Normal 2 3 4 5 2 2 2 3 2 2" xfId="32487" xr:uid="{00000000-0005-0000-0000-000007590000}"/>
    <cellStyle name="Normal 2 3 4 5 2 2 2 3 3" xfId="24341" xr:uid="{00000000-0005-0000-0000-000008590000}"/>
    <cellStyle name="Normal 2 3 4 5 2 2 2 4" xfId="10892" xr:uid="{00000000-0005-0000-0000-000009590000}"/>
    <cellStyle name="Normal 2 3 4 5 2 2 2 4 2" xfId="27188" xr:uid="{00000000-0005-0000-0000-00000A590000}"/>
    <cellStyle name="Normal 2 3 4 5 2 2 2 5" xfId="19042" xr:uid="{00000000-0005-0000-0000-00000B590000}"/>
    <cellStyle name="Normal 2 3 4 5 2 2 3" xfId="3997" xr:uid="{00000000-0005-0000-0000-00000C590000}"/>
    <cellStyle name="Normal 2 3 4 5 2 2 3 2" xfId="12143" xr:uid="{00000000-0005-0000-0000-00000D590000}"/>
    <cellStyle name="Normal 2 3 4 5 2 2 3 2 2" xfId="28439" xr:uid="{00000000-0005-0000-0000-00000E590000}"/>
    <cellStyle name="Normal 2 3 4 5 2 2 3 3" xfId="20293" xr:uid="{00000000-0005-0000-0000-00000F590000}"/>
    <cellStyle name="Normal 2 3 4 5 2 2 4" xfId="6635" xr:uid="{00000000-0005-0000-0000-000010590000}"/>
    <cellStyle name="Normal 2 3 4 5 2 2 4 2" xfId="14781" xr:uid="{00000000-0005-0000-0000-000011590000}"/>
    <cellStyle name="Normal 2 3 4 5 2 2 4 2 2" xfId="31077" xr:uid="{00000000-0005-0000-0000-000012590000}"/>
    <cellStyle name="Normal 2 3 4 5 2 2 4 3" xfId="22931" xr:uid="{00000000-0005-0000-0000-000013590000}"/>
    <cellStyle name="Normal 2 3 4 5 2 2 5" xfId="9482" xr:uid="{00000000-0005-0000-0000-000014590000}"/>
    <cellStyle name="Normal 2 3 4 5 2 2 5 2" xfId="25778" xr:uid="{00000000-0005-0000-0000-000015590000}"/>
    <cellStyle name="Normal 2 3 4 5 2 2 6" xfId="17632" xr:uid="{00000000-0005-0000-0000-000016590000}"/>
    <cellStyle name="Normal 2 3 4 5 2 3" xfId="2041" xr:uid="{00000000-0005-0000-0000-000017590000}"/>
    <cellStyle name="Normal 2 3 4 5 2 3 2" xfId="4606" xr:uid="{00000000-0005-0000-0000-000018590000}"/>
    <cellStyle name="Normal 2 3 4 5 2 3 2 2" xfId="12752" xr:uid="{00000000-0005-0000-0000-000019590000}"/>
    <cellStyle name="Normal 2 3 4 5 2 3 2 2 2" xfId="29048" xr:uid="{00000000-0005-0000-0000-00001A590000}"/>
    <cellStyle name="Normal 2 3 4 5 2 3 2 3" xfId="20902" xr:uid="{00000000-0005-0000-0000-00001B590000}"/>
    <cellStyle name="Normal 2 3 4 5 2 3 3" xfId="7340" xr:uid="{00000000-0005-0000-0000-00001C590000}"/>
    <cellStyle name="Normal 2 3 4 5 2 3 3 2" xfId="15486" xr:uid="{00000000-0005-0000-0000-00001D590000}"/>
    <cellStyle name="Normal 2 3 4 5 2 3 3 2 2" xfId="31782" xr:uid="{00000000-0005-0000-0000-00001E590000}"/>
    <cellStyle name="Normal 2 3 4 5 2 3 3 3" xfId="23636" xr:uid="{00000000-0005-0000-0000-00001F590000}"/>
    <cellStyle name="Normal 2 3 4 5 2 3 4" xfId="10187" xr:uid="{00000000-0005-0000-0000-000020590000}"/>
    <cellStyle name="Normal 2 3 4 5 2 3 4 2" xfId="26483" xr:uid="{00000000-0005-0000-0000-000021590000}"/>
    <cellStyle name="Normal 2 3 4 5 2 3 5" xfId="18337" xr:uid="{00000000-0005-0000-0000-000022590000}"/>
    <cellStyle name="Normal 2 3 4 5 2 4" xfId="3388" xr:uid="{00000000-0005-0000-0000-000023590000}"/>
    <cellStyle name="Normal 2 3 4 5 2 4 2" xfId="11534" xr:uid="{00000000-0005-0000-0000-000024590000}"/>
    <cellStyle name="Normal 2 3 4 5 2 4 2 2" xfId="27830" xr:uid="{00000000-0005-0000-0000-000025590000}"/>
    <cellStyle name="Normal 2 3 4 5 2 4 3" xfId="19684" xr:uid="{00000000-0005-0000-0000-000026590000}"/>
    <cellStyle name="Normal 2 3 4 5 2 5" xfId="5930" xr:uid="{00000000-0005-0000-0000-000027590000}"/>
    <cellStyle name="Normal 2 3 4 5 2 5 2" xfId="14076" xr:uid="{00000000-0005-0000-0000-000028590000}"/>
    <cellStyle name="Normal 2 3 4 5 2 5 2 2" xfId="30372" xr:uid="{00000000-0005-0000-0000-000029590000}"/>
    <cellStyle name="Normal 2 3 4 5 2 5 3" xfId="22226" xr:uid="{00000000-0005-0000-0000-00002A590000}"/>
    <cellStyle name="Normal 2 3 4 5 2 6" xfId="8777" xr:uid="{00000000-0005-0000-0000-00002B590000}"/>
    <cellStyle name="Normal 2 3 4 5 2 6 2" xfId="25073" xr:uid="{00000000-0005-0000-0000-00002C590000}"/>
    <cellStyle name="Normal 2 3 4 5 2 7" xfId="16927" xr:uid="{00000000-0005-0000-0000-00002D590000}"/>
    <cellStyle name="Normal 2 3 4 5 3" xfId="992" xr:uid="{00000000-0005-0000-0000-00002E590000}"/>
    <cellStyle name="Normal 2 3 4 5 3 2" xfId="2402" xr:uid="{00000000-0005-0000-0000-00002F590000}"/>
    <cellStyle name="Normal 2 3 4 5 3 2 2" xfId="4919" xr:uid="{00000000-0005-0000-0000-000030590000}"/>
    <cellStyle name="Normal 2 3 4 5 3 2 2 2" xfId="13065" xr:uid="{00000000-0005-0000-0000-000031590000}"/>
    <cellStyle name="Normal 2 3 4 5 3 2 2 2 2" xfId="29361" xr:uid="{00000000-0005-0000-0000-000032590000}"/>
    <cellStyle name="Normal 2 3 4 5 3 2 2 3" xfId="21215" xr:uid="{00000000-0005-0000-0000-000033590000}"/>
    <cellStyle name="Normal 2 3 4 5 3 2 3" xfId="7701" xr:uid="{00000000-0005-0000-0000-000034590000}"/>
    <cellStyle name="Normal 2 3 4 5 3 2 3 2" xfId="15847" xr:uid="{00000000-0005-0000-0000-000035590000}"/>
    <cellStyle name="Normal 2 3 4 5 3 2 3 2 2" xfId="32143" xr:uid="{00000000-0005-0000-0000-000036590000}"/>
    <cellStyle name="Normal 2 3 4 5 3 2 3 3" xfId="23997" xr:uid="{00000000-0005-0000-0000-000037590000}"/>
    <cellStyle name="Normal 2 3 4 5 3 2 4" xfId="10548" xr:uid="{00000000-0005-0000-0000-000038590000}"/>
    <cellStyle name="Normal 2 3 4 5 3 2 4 2" xfId="26844" xr:uid="{00000000-0005-0000-0000-000039590000}"/>
    <cellStyle name="Normal 2 3 4 5 3 2 5" xfId="18698" xr:uid="{00000000-0005-0000-0000-00003A590000}"/>
    <cellStyle name="Normal 2 3 4 5 3 3" xfId="3701" xr:uid="{00000000-0005-0000-0000-00003B590000}"/>
    <cellStyle name="Normal 2 3 4 5 3 3 2" xfId="11847" xr:uid="{00000000-0005-0000-0000-00003C590000}"/>
    <cellStyle name="Normal 2 3 4 5 3 3 2 2" xfId="28143" xr:uid="{00000000-0005-0000-0000-00003D590000}"/>
    <cellStyle name="Normal 2 3 4 5 3 3 3" xfId="19997" xr:uid="{00000000-0005-0000-0000-00003E590000}"/>
    <cellStyle name="Normal 2 3 4 5 3 4" xfId="6291" xr:uid="{00000000-0005-0000-0000-00003F590000}"/>
    <cellStyle name="Normal 2 3 4 5 3 4 2" xfId="14437" xr:uid="{00000000-0005-0000-0000-000040590000}"/>
    <cellStyle name="Normal 2 3 4 5 3 4 2 2" xfId="30733" xr:uid="{00000000-0005-0000-0000-000041590000}"/>
    <cellStyle name="Normal 2 3 4 5 3 4 3" xfId="22587" xr:uid="{00000000-0005-0000-0000-000042590000}"/>
    <cellStyle name="Normal 2 3 4 5 3 5" xfId="9138" xr:uid="{00000000-0005-0000-0000-000043590000}"/>
    <cellStyle name="Normal 2 3 4 5 3 5 2" xfId="25434" xr:uid="{00000000-0005-0000-0000-000044590000}"/>
    <cellStyle name="Normal 2 3 4 5 3 6" xfId="17288" xr:uid="{00000000-0005-0000-0000-000045590000}"/>
    <cellStyle name="Normal 2 3 4 5 4" xfId="1697" xr:uid="{00000000-0005-0000-0000-000046590000}"/>
    <cellStyle name="Normal 2 3 4 5 4 2" xfId="4310" xr:uid="{00000000-0005-0000-0000-000047590000}"/>
    <cellStyle name="Normal 2 3 4 5 4 2 2" xfId="12456" xr:uid="{00000000-0005-0000-0000-000048590000}"/>
    <cellStyle name="Normal 2 3 4 5 4 2 2 2" xfId="28752" xr:uid="{00000000-0005-0000-0000-000049590000}"/>
    <cellStyle name="Normal 2 3 4 5 4 2 3" xfId="20606" xr:uid="{00000000-0005-0000-0000-00004A590000}"/>
    <cellStyle name="Normal 2 3 4 5 4 3" xfId="6996" xr:uid="{00000000-0005-0000-0000-00004B590000}"/>
    <cellStyle name="Normal 2 3 4 5 4 3 2" xfId="15142" xr:uid="{00000000-0005-0000-0000-00004C590000}"/>
    <cellStyle name="Normal 2 3 4 5 4 3 2 2" xfId="31438" xr:uid="{00000000-0005-0000-0000-00004D590000}"/>
    <cellStyle name="Normal 2 3 4 5 4 3 3" xfId="23292" xr:uid="{00000000-0005-0000-0000-00004E590000}"/>
    <cellStyle name="Normal 2 3 4 5 4 4" xfId="9843" xr:uid="{00000000-0005-0000-0000-00004F590000}"/>
    <cellStyle name="Normal 2 3 4 5 4 4 2" xfId="26139" xr:uid="{00000000-0005-0000-0000-000050590000}"/>
    <cellStyle name="Normal 2 3 4 5 4 5" xfId="17993" xr:uid="{00000000-0005-0000-0000-000051590000}"/>
    <cellStyle name="Normal 2 3 4 5 5" xfId="3092" xr:uid="{00000000-0005-0000-0000-000052590000}"/>
    <cellStyle name="Normal 2 3 4 5 5 2" xfId="11238" xr:uid="{00000000-0005-0000-0000-000053590000}"/>
    <cellStyle name="Normal 2 3 4 5 5 2 2" xfId="27534" xr:uid="{00000000-0005-0000-0000-000054590000}"/>
    <cellStyle name="Normal 2 3 4 5 5 3" xfId="19388" xr:uid="{00000000-0005-0000-0000-000055590000}"/>
    <cellStyle name="Normal 2 3 4 5 6" xfId="5586" xr:uid="{00000000-0005-0000-0000-000056590000}"/>
    <cellStyle name="Normal 2 3 4 5 6 2" xfId="13732" xr:uid="{00000000-0005-0000-0000-000057590000}"/>
    <cellStyle name="Normal 2 3 4 5 6 2 2" xfId="30028" xr:uid="{00000000-0005-0000-0000-000058590000}"/>
    <cellStyle name="Normal 2 3 4 5 6 3" xfId="21882" xr:uid="{00000000-0005-0000-0000-000059590000}"/>
    <cellStyle name="Normal 2 3 4 5 7" xfId="8433" xr:uid="{00000000-0005-0000-0000-00005A590000}"/>
    <cellStyle name="Normal 2 3 4 5 7 2" xfId="24729" xr:uid="{00000000-0005-0000-0000-00005B590000}"/>
    <cellStyle name="Normal 2 3 4 5 8" xfId="16583" xr:uid="{00000000-0005-0000-0000-00005C590000}"/>
    <cellStyle name="Normal 2 3 4 6" xfId="376" xr:uid="{00000000-0005-0000-0000-00005D590000}"/>
    <cellStyle name="Normal 2 3 4 6 2" xfId="1082" xr:uid="{00000000-0005-0000-0000-00005E590000}"/>
    <cellStyle name="Normal 2 3 4 6 2 2" xfId="2492" xr:uid="{00000000-0005-0000-0000-00005F590000}"/>
    <cellStyle name="Normal 2 3 4 6 2 2 2" xfId="4993" xr:uid="{00000000-0005-0000-0000-000060590000}"/>
    <cellStyle name="Normal 2 3 4 6 2 2 2 2" xfId="13139" xr:uid="{00000000-0005-0000-0000-000061590000}"/>
    <cellStyle name="Normal 2 3 4 6 2 2 2 2 2" xfId="29435" xr:uid="{00000000-0005-0000-0000-000062590000}"/>
    <cellStyle name="Normal 2 3 4 6 2 2 2 3" xfId="21289" xr:uid="{00000000-0005-0000-0000-000063590000}"/>
    <cellStyle name="Normal 2 3 4 6 2 2 3" xfId="7791" xr:uid="{00000000-0005-0000-0000-000064590000}"/>
    <cellStyle name="Normal 2 3 4 6 2 2 3 2" xfId="15937" xr:uid="{00000000-0005-0000-0000-000065590000}"/>
    <cellStyle name="Normal 2 3 4 6 2 2 3 2 2" xfId="32233" xr:uid="{00000000-0005-0000-0000-000066590000}"/>
    <cellStyle name="Normal 2 3 4 6 2 2 3 3" xfId="24087" xr:uid="{00000000-0005-0000-0000-000067590000}"/>
    <cellStyle name="Normal 2 3 4 6 2 2 4" xfId="10638" xr:uid="{00000000-0005-0000-0000-000068590000}"/>
    <cellStyle name="Normal 2 3 4 6 2 2 4 2" xfId="26934" xr:uid="{00000000-0005-0000-0000-000069590000}"/>
    <cellStyle name="Normal 2 3 4 6 2 2 5" xfId="18788" xr:uid="{00000000-0005-0000-0000-00006A590000}"/>
    <cellStyle name="Normal 2 3 4 6 2 3" xfId="3775" xr:uid="{00000000-0005-0000-0000-00006B590000}"/>
    <cellStyle name="Normal 2 3 4 6 2 3 2" xfId="11921" xr:uid="{00000000-0005-0000-0000-00006C590000}"/>
    <cellStyle name="Normal 2 3 4 6 2 3 2 2" xfId="28217" xr:uid="{00000000-0005-0000-0000-00006D590000}"/>
    <cellStyle name="Normal 2 3 4 6 2 3 3" xfId="20071" xr:uid="{00000000-0005-0000-0000-00006E590000}"/>
    <cellStyle name="Normal 2 3 4 6 2 4" xfId="6381" xr:uid="{00000000-0005-0000-0000-00006F590000}"/>
    <cellStyle name="Normal 2 3 4 6 2 4 2" xfId="14527" xr:uid="{00000000-0005-0000-0000-000070590000}"/>
    <cellStyle name="Normal 2 3 4 6 2 4 2 2" xfId="30823" xr:uid="{00000000-0005-0000-0000-000071590000}"/>
    <cellStyle name="Normal 2 3 4 6 2 4 3" xfId="22677" xr:uid="{00000000-0005-0000-0000-000072590000}"/>
    <cellStyle name="Normal 2 3 4 6 2 5" xfId="9228" xr:uid="{00000000-0005-0000-0000-000073590000}"/>
    <cellStyle name="Normal 2 3 4 6 2 5 2" xfId="25524" xr:uid="{00000000-0005-0000-0000-000074590000}"/>
    <cellStyle name="Normal 2 3 4 6 2 6" xfId="17378" xr:uid="{00000000-0005-0000-0000-000075590000}"/>
    <cellStyle name="Normal 2 3 4 6 3" xfId="1787" xr:uid="{00000000-0005-0000-0000-000076590000}"/>
    <cellStyle name="Normal 2 3 4 6 3 2" xfId="4384" xr:uid="{00000000-0005-0000-0000-000077590000}"/>
    <cellStyle name="Normal 2 3 4 6 3 2 2" xfId="12530" xr:uid="{00000000-0005-0000-0000-000078590000}"/>
    <cellStyle name="Normal 2 3 4 6 3 2 2 2" xfId="28826" xr:uid="{00000000-0005-0000-0000-000079590000}"/>
    <cellStyle name="Normal 2 3 4 6 3 2 3" xfId="20680" xr:uid="{00000000-0005-0000-0000-00007A590000}"/>
    <cellStyle name="Normal 2 3 4 6 3 3" xfId="7086" xr:uid="{00000000-0005-0000-0000-00007B590000}"/>
    <cellStyle name="Normal 2 3 4 6 3 3 2" xfId="15232" xr:uid="{00000000-0005-0000-0000-00007C590000}"/>
    <cellStyle name="Normal 2 3 4 6 3 3 2 2" xfId="31528" xr:uid="{00000000-0005-0000-0000-00007D590000}"/>
    <cellStyle name="Normal 2 3 4 6 3 3 3" xfId="23382" xr:uid="{00000000-0005-0000-0000-00007E590000}"/>
    <cellStyle name="Normal 2 3 4 6 3 4" xfId="9933" xr:uid="{00000000-0005-0000-0000-00007F590000}"/>
    <cellStyle name="Normal 2 3 4 6 3 4 2" xfId="26229" xr:uid="{00000000-0005-0000-0000-000080590000}"/>
    <cellStyle name="Normal 2 3 4 6 3 5" xfId="18083" xr:uid="{00000000-0005-0000-0000-000081590000}"/>
    <cellStyle name="Normal 2 3 4 6 4" xfId="3166" xr:uid="{00000000-0005-0000-0000-000082590000}"/>
    <cellStyle name="Normal 2 3 4 6 4 2" xfId="11312" xr:uid="{00000000-0005-0000-0000-000083590000}"/>
    <cellStyle name="Normal 2 3 4 6 4 2 2" xfId="27608" xr:uid="{00000000-0005-0000-0000-000084590000}"/>
    <cellStyle name="Normal 2 3 4 6 4 3" xfId="19462" xr:uid="{00000000-0005-0000-0000-000085590000}"/>
    <cellStyle name="Normal 2 3 4 6 5" xfId="5676" xr:uid="{00000000-0005-0000-0000-000086590000}"/>
    <cellStyle name="Normal 2 3 4 6 5 2" xfId="13822" xr:uid="{00000000-0005-0000-0000-000087590000}"/>
    <cellStyle name="Normal 2 3 4 6 5 2 2" xfId="30118" xr:uid="{00000000-0005-0000-0000-000088590000}"/>
    <cellStyle name="Normal 2 3 4 6 5 3" xfId="21972" xr:uid="{00000000-0005-0000-0000-000089590000}"/>
    <cellStyle name="Normal 2 3 4 6 6" xfId="8523" xr:uid="{00000000-0005-0000-0000-00008A590000}"/>
    <cellStyle name="Normal 2 3 4 6 6 2" xfId="24819" xr:uid="{00000000-0005-0000-0000-00008B590000}"/>
    <cellStyle name="Normal 2 3 4 6 7" xfId="16673" xr:uid="{00000000-0005-0000-0000-00008C590000}"/>
    <cellStyle name="Normal 2 3 4 7" xfId="738" xr:uid="{00000000-0005-0000-0000-00008D590000}"/>
    <cellStyle name="Normal 2 3 4 7 2" xfId="2148" xr:uid="{00000000-0005-0000-0000-00008E590000}"/>
    <cellStyle name="Normal 2 3 4 7 2 2" xfId="4697" xr:uid="{00000000-0005-0000-0000-00008F590000}"/>
    <cellStyle name="Normal 2 3 4 7 2 2 2" xfId="12843" xr:uid="{00000000-0005-0000-0000-000090590000}"/>
    <cellStyle name="Normal 2 3 4 7 2 2 2 2" xfId="29139" xr:uid="{00000000-0005-0000-0000-000091590000}"/>
    <cellStyle name="Normal 2 3 4 7 2 2 3" xfId="20993" xr:uid="{00000000-0005-0000-0000-000092590000}"/>
    <cellStyle name="Normal 2 3 4 7 2 3" xfId="7447" xr:uid="{00000000-0005-0000-0000-000093590000}"/>
    <cellStyle name="Normal 2 3 4 7 2 3 2" xfId="15593" xr:uid="{00000000-0005-0000-0000-000094590000}"/>
    <cellStyle name="Normal 2 3 4 7 2 3 2 2" xfId="31889" xr:uid="{00000000-0005-0000-0000-000095590000}"/>
    <cellStyle name="Normal 2 3 4 7 2 3 3" xfId="23743" xr:uid="{00000000-0005-0000-0000-000096590000}"/>
    <cellStyle name="Normal 2 3 4 7 2 4" xfId="10294" xr:uid="{00000000-0005-0000-0000-000097590000}"/>
    <cellStyle name="Normal 2 3 4 7 2 4 2" xfId="26590" xr:uid="{00000000-0005-0000-0000-000098590000}"/>
    <cellStyle name="Normal 2 3 4 7 2 5" xfId="18444" xr:uid="{00000000-0005-0000-0000-000099590000}"/>
    <cellStyle name="Normal 2 3 4 7 3" xfId="3479" xr:uid="{00000000-0005-0000-0000-00009A590000}"/>
    <cellStyle name="Normal 2 3 4 7 3 2" xfId="11625" xr:uid="{00000000-0005-0000-0000-00009B590000}"/>
    <cellStyle name="Normal 2 3 4 7 3 2 2" xfId="27921" xr:uid="{00000000-0005-0000-0000-00009C590000}"/>
    <cellStyle name="Normal 2 3 4 7 3 3" xfId="19775" xr:uid="{00000000-0005-0000-0000-00009D590000}"/>
    <cellStyle name="Normal 2 3 4 7 4" xfId="6037" xr:uid="{00000000-0005-0000-0000-00009E590000}"/>
    <cellStyle name="Normal 2 3 4 7 4 2" xfId="14183" xr:uid="{00000000-0005-0000-0000-00009F590000}"/>
    <cellStyle name="Normal 2 3 4 7 4 2 2" xfId="30479" xr:uid="{00000000-0005-0000-0000-0000A0590000}"/>
    <cellStyle name="Normal 2 3 4 7 4 3" xfId="22333" xr:uid="{00000000-0005-0000-0000-0000A1590000}"/>
    <cellStyle name="Normal 2 3 4 7 5" xfId="8884" xr:uid="{00000000-0005-0000-0000-0000A2590000}"/>
    <cellStyle name="Normal 2 3 4 7 5 2" xfId="25180" xr:uid="{00000000-0005-0000-0000-0000A3590000}"/>
    <cellStyle name="Normal 2 3 4 7 6" xfId="17034" xr:uid="{00000000-0005-0000-0000-0000A4590000}"/>
    <cellStyle name="Normal 2 3 4 8" xfId="1443" xr:uid="{00000000-0005-0000-0000-0000A5590000}"/>
    <cellStyle name="Normal 2 3 4 8 2" xfId="4088" xr:uid="{00000000-0005-0000-0000-0000A6590000}"/>
    <cellStyle name="Normal 2 3 4 8 2 2" xfId="12234" xr:uid="{00000000-0005-0000-0000-0000A7590000}"/>
    <cellStyle name="Normal 2 3 4 8 2 2 2" xfId="28530" xr:uid="{00000000-0005-0000-0000-0000A8590000}"/>
    <cellStyle name="Normal 2 3 4 8 2 3" xfId="20384" xr:uid="{00000000-0005-0000-0000-0000A9590000}"/>
    <cellStyle name="Normal 2 3 4 8 3" xfId="6742" xr:uid="{00000000-0005-0000-0000-0000AA590000}"/>
    <cellStyle name="Normal 2 3 4 8 3 2" xfId="14888" xr:uid="{00000000-0005-0000-0000-0000AB590000}"/>
    <cellStyle name="Normal 2 3 4 8 3 2 2" xfId="31184" xr:uid="{00000000-0005-0000-0000-0000AC590000}"/>
    <cellStyle name="Normal 2 3 4 8 3 3" xfId="23038" xr:uid="{00000000-0005-0000-0000-0000AD590000}"/>
    <cellStyle name="Normal 2 3 4 8 4" xfId="9589" xr:uid="{00000000-0005-0000-0000-0000AE590000}"/>
    <cellStyle name="Normal 2 3 4 8 4 2" xfId="25885" xr:uid="{00000000-0005-0000-0000-0000AF590000}"/>
    <cellStyle name="Normal 2 3 4 8 5" xfId="17739" xr:uid="{00000000-0005-0000-0000-0000B0590000}"/>
    <cellStyle name="Normal 2 3 4 9" xfId="2870" xr:uid="{00000000-0005-0000-0000-0000B1590000}"/>
    <cellStyle name="Normal 2 3 4 9 2" xfId="11016" xr:uid="{00000000-0005-0000-0000-0000B2590000}"/>
    <cellStyle name="Normal 2 3 4 9 2 2" xfId="27312" xr:uid="{00000000-0005-0000-0000-0000B3590000}"/>
    <cellStyle name="Normal 2 3 4 9 3" xfId="19166" xr:uid="{00000000-0005-0000-0000-0000B4590000}"/>
    <cellStyle name="Normal 2 3 5" xfId="54" xr:uid="{00000000-0005-0000-0000-0000B5590000}"/>
    <cellStyle name="Normal 2 3 5 10" xfId="8201" xr:uid="{00000000-0005-0000-0000-0000B6590000}"/>
    <cellStyle name="Normal 2 3 5 10 2" xfId="24497" xr:uid="{00000000-0005-0000-0000-0000B7590000}"/>
    <cellStyle name="Normal 2 3 5 11" xfId="16351" xr:uid="{00000000-0005-0000-0000-0000B8590000}"/>
    <cellStyle name="Normal 2 3 5 2" xfId="144" xr:uid="{00000000-0005-0000-0000-0000B9590000}"/>
    <cellStyle name="Normal 2 3 5 2 2" xfId="488" xr:uid="{00000000-0005-0000-0000-0000BA590000}"/>
    <cellStyle name="Normal 2 3 5 2 2 2" xfId="1194" xr:uid="{00000000-0005-0000-0000-0000BB590000}"/>
    <cellStyle name="Normal 2 3 5 2 2 2 2" xfId="2604" xr:uid="{00000000-0005-0000-0000-0000BC590000}"/>
    <cellStyle name="Normal 2 3 5 2 2 2 2 2" xfId="5085" xr:uid="{00000000-0005-0000-0000-0000BD590000}"/>
    <cellStyle name="Normal 2 3 5 2 2 2 2 2 2" xfId="13231" xr:uid="{00000000-0005-0000-0000-0000BE590000}"/>
    <cellStyle name="Normal 2 3 5 2 2 2 2 2 2 2" xfId="29527" xr:uid="{00000000-0005-0000-0000-0000BF590000}"/>
    <cellStyle name="Normal 2 3 5 2 2 2 2 2 3" xfId="21381" xr:uid="{00000000-0005-0000-0000-0000C0590000}"/>
    <cellStyle name="Normal 2 3 5 2 2 2 2 3" xfId="7903" xr:uid="{00000000-0005-0000-0000-0000C1590000}"/>
    <cellStyle name="Normal 2 3 5 2 2 2 2 3 2" xfId="16049" xr:uid="{00000000-0005-0000-0000-0000C2590000}"/>
    <cellStyle name="Normal 2 3 5 2 2 2 2 3 2 2" xfId="32345" xr:uid="{00000000-0005-0000-0000-0000C3590000}"/>
    <cellStyle name="Normal 2 3 5 2 2 2 2 3 3" xfId="24199" xr:uid="{00000000-0005-0000-0000-0000C4590000}"/>
    <cellStyle name="Normal 2 3 5 2 2 2 2 4" xfId="10750" xr:uid="{00000000-0005-0000-0000-0000C5590000}"/>
    <cellStyle name="Normal 2 3 5 2 2 2 2 4 2" xfId="27046" xr:uid="{00000000-0005-0000-0000-0000C6590000}"/>
    <cellStyle name="Normal 2 3 5 2 2 2 2 5" xfId="18900" xr:uid="{00000000-0005-0000-0000-0000C7590000}"/>
    <cellStyle name="Normal 2 3 5 2 2 2 3" xfId="3867" xr:uid="{00000000-0005-0000-0000-0000C8590000}"/>
    <cellStyle name="Normal 2 3 5 2 2 2 3 2" xfId="12013" xr:uid="{00000000-0005-0000-0000-0000C9590000}"/>
    <cellStyle name="Normal 2 3 5 2 2 2 3 2 2" xfId="28309" xr:uid="{00000000-0005-0000-0000-0000CA590000}"/>
    <cellStyle name="Normal 2 3 5 2 2 2 3 3" xfId="20163" xr:uid="{00000000-0005-0000-0000-0000CB590000}"/>
    <cellStyle name="Normal 2 3 5 2 2 2 4" xfId="6493" xr:uid="{00000000-0005-0000-0000-0000CC590000}"/>
    <cellStyle name="Normal 2 3 5 2 2 2 4 2" xfId="14639" xr:uid="{00000000-0005-0000-0000-0000CD590000}"/>
    <cellStyle name="Normal 2 3 5 2 2 2 4 2 2" xfId="30935" xr:uid="{00000000-0005-0000-0000-0000CE590000}"/>
    <cellStyle name="Normal 2 3 5 2 2 2 4 3" xfId="22789" xr:uid="{00000000-0005-0000-0000-0000CF590000}"/>
    <cellStyle name="Normal 2 3 5 2 2 2 5" xfId="9340" xr:uid="{00000000-0005-0000-0000-0000D0590000}"/>
    <cellStyle name="Normal 2 3 5 2 2 2 5 2" xfId="25636" xr:uid="{00000000-0005-0000-0000-0000D1590000}"/>
    <cellStyle name="Normal 2 3 5 2 2 2 6" xfId="17490" xr:uid="{00000000-0005-0000-0000-0000D2590000}"/>
    <cellStyle name="Normal 2 3 5 2 2 3" xfId="1899" xr:uid="{00000000-0005-0000-0000-0000D3590000}"/>
    <cellStyle name="Normal 2 3 5 2 2 3 2" xfId="4476" xr:uid="{00000000-0005-0000-0000-0000D4590000}"/>
    <cellStyle name="Normal 2 3 5 2 2 3 2 2" xfId="12622" xr:uid="{00000000-0005-0000-0000-0000D5590000}"/>
    <cellStyle name="Normal 2 3 5 2 2 3 2 2 2" xfId="28918" xr:uid="{00000000-0005-0000-0000-0000D6590000}"/>
    <cellStyle name="Normal 2 3 5 2 2 3 2 3" xfId="20772" xr:uid="{00000000-0005-0000-0000-0000D7590000}"/>
    <cellStyle name="Normal 2 3 5 2 2 3 3" xfId="7198" xr:uid="{00000000-0005-0000-0000-0000D8590000}"/>
    <cellStyle name="Normal 2 3 5 2 2 3 3 2" xfId="15344" xr:uid="{00000000-0005-0000-0000-0000D9590000}"/>
    <cellStyle name="Normal 2 3 5 2 2 3 3 2 2" xfId="31640" xr:uid="{00000000-0005-0000-0000-0000DA590000}"/>
    <cellStyle name="Normal 2 3 5 2 2 3 3 3" xfId="23494" xr:uid="{00000000-0005-0000-0000-0000DB590000}"/>
    <cellStyle name="Normal 2 3 5 2 2 3 4" xfId="10045" xr:uid="{00000000-0005-0000-0000-0000DC590000}"/>
    <cellStyle name="Normal 2 3 5 2 2 3 4 2" xfId="26341" xr:uid="{00000000-0005-0000-0000-0000DD590000}"/>
    <cellStyle name="Normal 2 3 5 2 2 3 5" xfId="18195" xr:uid="{00000000-0005-0000-0000-0000DE590000}"/>
    <cellStyle name="Normal 2 3 5 2 2 4" xfId="3258" xr:uid="{00000000-0005-0000-0000-0000DF590000}"/>
    <cellStyle name="Normal 2 3 5 2 2 4 2" xfId="11404" xr:uid="{00000000-0005-0000-0000-0000E0590000}"/>
    <cellStyle name="Normal 2 3 5 2 2 4 2 2" xfId="27700" xr:uid="{00000000-0005-0000-0000-0000E1590000}"/>
    <cellStyle name="Normal 2 3 5 2 2 4 3" xfId="19554" xr:uid="{00000000-0005-0000-0000-0000E2590000}"/>
    <cellStyle name="Normal 2 3 5 2 2 5" xfId="5788" xr:uid="{00000000-0005-0000-0000-0000E3590000}"/>
    <cellStyle name="Normal 2 3 5 2 2 5 2" xfId="13934" xr:uid="{00000000-0005-0000-0000-0000E4590000}"/>
    <cellStyle name="Normal 2 3 5 2 2 5 2 2" xfId="30230" xr:uid="{00000000-0005-0000-0000-0000E5590000}"/>
    <cellStyle name="Normal 2 3 5 2 2 5 3" xfId="22084" xr:uid="{00000000-0005-0000-0000-0000E6590000}"/>
    <cellStyle name="Normal 2 3 5 2 2 6" xfId="8635" xr:uid="{00000000-0005-0000-0000-0000E7590000}"/>
    <cellStyle name="Normal 2 3 5 2 2 6 2" xfId="24931" xr:uid="{00000000-0005-0000-0000-0000E8590000}"/>
    <cellStyle name="Normal 2 3 5 2 2 7" xfId="16785" xr:uid="{00000000-0005-0000-0000-0000E9590000}"/>
    <cellStyle name="Normal 2 3 5 2 3" xfId="850" xr:uid="{00000000-0005-0000-0000-0000EA590000}"/>
    <cellStyle name="Normal 2 3 5 2 3 2" xfId="2260" xr:uid="{00000000-0005-0000-0000-0000EB590000}"/>
    <cellStyle name="Normal 2 3 5 2 3 2 2" xfId="4789" xr:uid="{00000000-0005-0000-0000-0000EC590000}"/>
    <cellStyle name="Normal 2 3 5 2 3 2 2 2" xfId="12935" xr:uid="{00000000-0005-0000-0000-0000ED590000}"/>
    <cellStyle name="Normal 2 3 5 2 3 2 2 2 2" xfId="29231" xr:uid="{00000000-0005-0000-0000-0000EE590000}"/>
    <cellStyle name="Normal 2 3 5 2 3 2 2 3" xfId="21085" xr:uid="{00000000-0005-0000-0000-0000EF590000}"/>
    <cellStyle name="Normal 2 3 5 2 3 2 3" xfId="7559" xr:uid="{00000000-0005-0000-0000-0000F0590000}"/>
    <cellStyle name="Normal 2 3 5 2 3 2 3 2" xfId="15705" xr:uid="{00000000-0005-0000-0000-0000F1590000}"/>
    <cellStyle name="Normal 2 3 5 2 3 2 3 2 2" xfId="32001" xr:uid="{00000000-0005-0000-0000-0000F2590000}"/>
    <cellStyle name="Normal 2 3 5 2 3 2 3 3" xfId="23855" xr:uid="{00000000-0005-0000-0000-0000F3590000}"/>
    <cellStyle name="Normal 2 3 5 2 3 2 4" xfId="10406" xr:uid="{00000000-0005-0000-0000-0000F4590000}"/>
    <cellStyle name="Normal 2 3 5 2 3 2 4 2" xfId="26702" xr:uid="{00000000-0005-0000-0000-0000F5590000}"/>
    <cellStyle name="Normal 2 3 5 2 3 2 5" xfId="18556" xr:uid="{00000000-0005-0000-0000-0000F6590000}"/>
    <cellStyle name="Normal 2 3 5 2 3 3" xfId="3571" xr:uid="{00000000-0005-0000-0000-0000F7590000}"/>
    <cellStyle name="Normal 2 3 5 2 3 3 2" xfId="11717" xr:uid="{00000000-0005-0000-0000-0000F8590000}"/>
    <cellStyle name="Normal 2 3 5 2 3 3 2 2" xfId="28013" xr:uid="{00000000-0005-0000-0000-0000F9590000}"/>
    <cellStyle name="Normal 2 3 5 2 3 3 3" xfId="19867" xr:uid="{00000000-0005-0000-0000-0000FA590000}"/>
    <cellStyle name="Normal 2 3 5 2 3 4" xfId="6149" xr:uid="{00000000-0005-0000-0000-0000FB590000}"/>
    <cellStyle name="Normal 2 3 5 2 3 4 2" xfId="14295" xr:uid="{00000000-0005-0000-0000-0000FC590000}"/>
    <cellStyle name="Normal 2 3 5 2 3 4 2 2" xfId="30591" xr:uid="{00000000-0005-0000-0000-0000FD590000}"/>
    <cellStyle name="Normal 2 3 5 2 3 4 3" xfId="22445" xr:uid="{00000000-0005-0000-0000-0000FE590000}"/>
    <cellStyle name="Normal 2 3 5 2 3 5" xfId="8996" xr:uid="{00000000-0005-0000-0000-0000FF590000}"/>
    <cellStyle name="Normal 2 3 5 2 3 5 2" xfId="25292" xr:uid="{00000000-0005-0000-0000-0000005A0000}"/>
    <cellStyle name="Normal 2 3 5 2 3 6" xfId="17146" xr:uid="{00000000-0005-0000-0000-0000015A0000}"/>
    <cellStyle name="Normal 2 3 5 2 4" xfId="1555" xr:uid="{00000000-0005-0000-0000-0000025A0000}"/>
    <cellStyle name="Normal 2 3 5 2 4 2" xfId="4180" xr:uid="{00000000-0005-0000-0000-0000035A0000}"/>
    <cellStyle name="Normal 2 3 5 2 4 2 2" xfId="12326" xr:uid="{00000000-0005-0000-0000-0000045A0000}"/>
    <cellStyle name="Normal 2 3 5 2 4 2 2 2" xfId="28622" xr:uid="{00000000-0005-0000-0000-0000055A0000}"/>
    <cellStyle name="Normal 2 3 5 2 4 2 3" xfId="20476" xr:uid="{00000000-0005-0000-0000-0000065A0000}"/>
    <cellStyle name="Normal 2 3 5 2 4 3" xfId="6854" xr:uid="{00000000-0005-0000-0000-0000075A0000}"/>
    <cellStyle name="Normal 2 3 5 2 4 3 2" xfId="15000" xr:uid="{00000000-0005-0000-0000-0000085A0000}"/>
    <cellStyle name="Normal 2 3 5 2 4 3 2 2" xfId="31296" xr:uid="{00000000-0005-0000-0000-0000095A0000}"/>
    <cellStyle name="Normal 2 3 5 2 4 3 3" xfId="23150" xr:uid="{00000000-0005-0000-0000-00000A5A0000}"/>
    <cellStyle name="Normal 2 3 5 2 4 4" xfId="9701" xr:uid="{00000000-0005-0000-0000-00000B5A0000}"/>
    <cellStyle name="Normal 2 3 5 2 4 4 2" xfId="25997" xr:uid="{00000000-0005-0000-0000-00000C5A0000}"/>
    <cellStyle name="Normal 2 3 5 2 4 5" xfId="17851" xr:uid="{00000000-0005-0000-0000-00000D5A0000}"/>
    <cellStyle name="Normal 2 3 5 2 5" xfId="2962" xr:uid="{00000000-0005-0000-0000-00000E5A0000}"/>
    <cellStyle name="Normal 2 3 5 2 5 2" xfId="11108" xr:uid="{00000000-0005-0000-0000-00000F5A0000}"/>
    <cellStyle name="Normal 2 3 5 2 5 2 2" xfId="27404" xr:uid="{00000000-0005-0000-0000-0000105A0000}"/>
    <cellStyle name="Normal 2 3 5 2 5 3" xfId="19258" xr:uid="{00000000-0005-0000-0000-0000115A0000}"/>
    <cellStyle name="Normal 2 3 5 2 6" xfId="5444" xr:uid="{00000000-0005-0000-0000-0000125A0000}"/>
    <cellStyle name="Normal 2 3 5 2 6 2" xfId="13590" xr:uid="{00000000-0005-0000-0000-0000135A0000}"/>
    <cellStyle name="Normal 2 3 5 2 6 2 2" xfId="29886" xr:uid="{00000000-0005-0000-0000-0000145A0000}"/>
    <cellStyle name="Normal 2 3 5 2 6 3" xfId="21740" xr:uid="{00000000-0005-0000-0000-0000155A0000}"/>
    <cellStyle name="Normal 2 3 5 2 7" xfId="8291" xr:uid="{00000000-0005-0000-0000-0000165A0000}"/>
    <cellStyle name="Normal 2 3 5 2 7 2" xfId="24587" xr:uid="{00000000-0005-0000-0000-0000175A0000}"/>
    <cellStyle name="Normal 2 3 5 2 8" xfId="16441" xr:uid="{00000000-0005-0000-0000-0000185A0000}"/>
    <cellStyle name="Normal 2 3 5 3" xfId="225" xr:uid="{00000000-0005-0000-0000-0000195A0000}"/>
    <cellStyle name="Normal 2 3 5 3 2" xfId="569" xr:uid="{00000000-0005-0000-0000-00001A5A0000}"/>
    <cellStyle name="Normal 2 3 5 3 2 2" xfId="1275" xr:uid="{00000000-0005-0000-0000-00001B5A0000}"/>
    <cellStyle name="Normal 2 3 5 3 2 2 2" xfId="2685" xr:uid="{00000000-0005-0000-0000-00001C5A0000}"/>
    <cellStyle name="Normal 2 3 5 3 2 2 2 2" xfId="5159" xr:uid="{00000000-0005-0000-0000-00001D5A0000}"/>
    <cellStyle name="Normal 2 3 5 3 2 2 2 2 2" xfId="13305" xr:uid="{00000000-0005-0000-0000-00001E5A0000}"/>
    <cellStyle name="Normal 2 3 5 3 2 2 2 2 2 2" xfId="29601" xr:uid="{00000000-0005-0000-0000-00001F5A0000}"/>
    <cellStyle name="Normal 2 3 5 3 2 2 2 2 3" xfId="21455" xr:uid="{00000000-0005-0000-0000-0000205A0000}"/>
    <cellStyle name="Normal 2 3 5 3 2 2 2 3" xfId="7984" xr:uid="{00000000-0005-0000-0000-0000215A0000}"/>
    <cellStyle name="Normal 2 3 5 3 2 2 2 3 2" xfId="16130" xr:uid="{00000000-0005-0000-0000-0000225A0000}"/>
    <cellStyle name="Normal 2 3 5 3 2 2 2 3 2 2" xfId="32426" xr:uid="{00000000-0005-0000-0000-0000235A0000}"/>
    <cellStyle name="Normal 2 3 5 3 2 2 2 3 3" xfId="24280" xr:uid="{00000000-0005-0000-0000-0000245A0000}"/>
    <cellStyle name="Normal 2 3 5 3 2 2 2 4" xfId="10831" xr:uid="{00000000-0005-0000-0000-0000255A0000}"/>
    <cellStyle name="Normal 2 3 5 3 2 2 2 4 2" xfId="27127" xr:uid="{00000000-0005-0000-0000-0000265A0000}"/>
    <cellStyle name="Normal 2 3 5 3 2 2 2 5" xfId="18981" xr:uid="{00000000-0005-0000-0000-0000275A0000}"/>
    <cellStyle name="Normal 2 3 5 3 2 2 3" xfId="3941" xr:uid="{00000000-0005-0000-0000-0000285A0000}"/>
    <cellStyle name="Normal 2 3 5 3 2 2 3 2" xfId="12087" xr:uid="{00000000-0005-0000-0000-0000295A0000}"/>
    <cellStyle name="Normal 2 3 5 3 2 2 3 2 2" xfId="28383" xr:uid="{00000000-0005-0000-0000-00002A5A0000}"/>
    <cellStyle name="Normal 2 3 5 3 2 2 3 3" xfId="20237" xr:uid="{00000000-0005-0000-0000-00002B5A0000}"/>
    <cellStyle name="Normal 2 3 5 3 2 2 4" xfId="6574" xr:uid="{00000000-0005-0000-0000-00002C5A0000}"/>
    <cellStyle name="Normal 2 3 5 3 2 2 4 2" xfId="14720" xr:uid="{00000000-0005-0000-0000-00002D5A0000}"/>
    <cellStyle name="Normal 2 3 5 3 2 2 4 2 2" xfId="31016" xr:uid="{00000000-0005-0000-0000-00002E5A0000}"/>
    <cellStyle name="Normal 2 3 5 3 2 2 4 3" xfId="22870" xr:uid="{00000000-0005-0000-0000-00002F5A0000}"/>
    <cellStyle name="Normal 2 3 5 3 2 2 5" xfId="9421" xr:uid="{00000000-0005-0000-0000-0000305A0000}"/>
    <cellStyle name="Normal 2 3 5 3 2 2 5 2" xfId="25717" xr:uid="{00000000-0005-0000-0000-0000315A0000}"/>
    <cellStyle name="Normal 2 3 5 3 2 2 6" xfId="17571" xr:uid="{00000000-0005-0000-0000-0000325A0000}"/>
    <cellStyle name="Normal 2 3 5 3 2 3" xfId="1980" xr:uid="{00000000-0005-0000-0000-0000335A0000}"/>
    <cellStyle name="Normal 2 3 5 3 2 3 2" xfId="4550" xr:uid="{00000000-0005-0000-0000-0000345A0000}"/>
    <cellStyle name="Normal 2 3 5 3 2 3 2 2" xfId="12696" xr:uid="{00000000-0005-0000-0000-0000355A0000}"/>
    <cellStyle name="Normal 2 3 5 3 2 3 2 2 2" xfId="28992" xr:uid="{00000000-0005-0000-0000-0000365A0000}"/>
    <cellStyle name="Normal 2 3 5 3 2 3 2 3" xfId="20846" xr:uid="{00000000-0005-0000-0000-0000375A0000}"/>
    <cellStyle name="Normal 2 3 5 3 2 3 3" xfId="7279" xr:uid="{00000000-0005-0000-0000-0000385A0000}"/>
    <cellStyle name="Normal 2 3 5 3 2 3 3 2" xfId="15425" xr:uid="{00000000-0005-0000-0000-0000395A0000}"/>
    <cellStyle name="Normal 2 3 5 3 2 3 3 2 2" xfId="31721" xr:uid="{00000000-0005-0000-0000-00003A5A0000}"/>
    <cellStyle name="Normal 2 3 5 3 2 3 3 3" xfId="23575" xr:uid="{00000000-0005-0000-0000-00003B5A0000}"/>
    <cellStyle name="Normal 2 3 5 3 2 3 4" xfId="10126" xr:uid="{00000000-0005-0000-0000-00003C5A0000}"/>
    <cellStyle name="Normal 2 3 5 3 2 3 4 2" xfId="26422" xr:uid="{00000000-0005-0000-0000-00003D5A0000}"/>
    <cellStyle name="Normal 2 3 5 3 2 3 5" xfId="18276" xr:uid="{00000000-0005-0000-0000-00003E5A0000}"/>
    <cellStyle name="Normal 2 3 5 3 2 4" xfId="3332" xr:uid="{00000000-0005-0000-0000-00003F5A0000}"/>
    <cellStyle name="Normal 2 3 5 3 2 4 2" xfId="11478" xr:uid="{00000000-0005-0000-0000-0000405A0000}"/>
    <cellStyle name="Normal 2 3 5 3 2 4 2 2" xfId="27774" xr:uid="{00000000-0005-0000-0000-0000415A0000}"/>
    <cellStyle name="Normal 2 3 5 3 2 4 3" xfId="19628" xr:uid="{00000000-0005-0000-0000-0000425A0000}"/>
    <cellStyle name="Normal 2 3 5 3 2 5" xfId="5869" xr:uid="{00000000-0005-0000-0000-0000435A0000}"/>
    <cellStyle name="Normal 2 3 5 3 2 5 2" xfId="14015" xr:uid="{00000000-0005-0000-0000-0000445A0000}"/>
    <cellStyle name="Normal 2 3 5 3 2 5 2 2" xfId="30311" xr:uid="{00000000-0005-0000-0000-0000455A0000}"/>
    <cellStyle name="Normal 2 3 5 3 2 5 3" xfId="22165" xr:uid="{00000000-0005-0000-0000-0000465A0000}"/>
    <cellStyle name="Normal 2 3 5 3 2 6" xfId="8716" xr:uid="{00000000-0005-0000-0000-0000475A0000}"/>
    <cellStyle name="Normal 2 3 5 3 2 6 2" xfId="25012" xr:uid="{00000000-0005-0000-0000-0000485A0000}"/>
    <cellStyle name="Normal 2 3 5 3 2 7" xfId="16866" xr:uid="{00000000-0005-0000-0000-0000495A0000}"/>
    <cellStyle name="Normal 2 3 5 3 3" xfId="931" xr:uid="{00000000-0005-0000-0000-00004A5A0000}"/>
    <cellStyle name="Normal 2 3 5 3 3 2" xfId="2341" xr:uid="{00000000-0005-0000-0000-00004B5A0000}"/>
    <cellStyle name="Normal 2 3 5 3 3 2 2" xfId="4863" xr:uid="{00000000-0005-0000-0000-00004C5A0000}"/>
    <cellStyle name="Normal 2 3 5 3 3 2 2 2" xfId="13009" xr:uid="{00000000-0005-0000-0000-00004D5A0000}"/>
    <cellStyle name="Normal 2 3 5 3 3 2 2 2 2" xfId="29305" xr:uid="{00000000-0005-0000-0000-00004E5A0000}"/>
    <cellStyle name="Normal 2 3 5 3 3 2 2 3" xfId="21159" xr:uid="{00000000-0005-0000-0000-00004F5A0000}"/>
    <cellStyle name="Normal 2 3 5 3 3 2 3" xfId="7640" xr:uid="{00000000-0005-0000-0000-0000505A0000}"/>
    <cellStyle name="Normal 2 3 5 3 3 2 3 2" xfId="15786" xr:uid="{00000000-0005-0000-0000-0000515A0000}"/>
    <cellStyle name="Normal 2 3 5 3 3 2 3 2 2" xfId="32082" xr:uid="{00000000-0005-0000-0000-0000525A0000}"/>
    <cellStyle name="Normal 2 3 5 3 3 2 3 3" xfId="23936" xr:uid="{00000000-0005-0000-0000-0000535A0000}"/>
    <cellStyle name="Normal 2 3 5 3 3 2 4" xfId="10487" xr:uid="{00000000-0005-0000-0000-0000545A0000}"/>
    <cellStyle name="Normal 2 3 5 3 3 2 4 2" xfId="26783" xr:uid="{00000000-0005-0000-0000-0000555A0000}"/>
    <cellStyle name="Normal 2 3 5 3 3 2 5" xfId="18637" xr:uid="{00000000-0005-0000-0000-0000565A0000}"/>
    <cellStyle name="Normal 2 3 5 3 3 3" xfId="3645" xr:uid="{00000000-0005-0000-0000-0000575A0000}"/>
    <cellStyle name="Normal 2 3 5 3 3 3 2" xfId="11791" xr:uid="{00000000-0005-0000-0000-0000585A0000}"/>
    <cellStyle name="Normal 2 3 5 3 3 3 2 2" xfId="28087" xr:uid="{00000000-0005-0000-0000-0000595A0000}"/>
    <cellStyle name="Normal 2 3 5 3 3 3 3" xfId="19941" xr:uid="{00000000-0005-0000-0000-00005A5A0000}"/>
    <cellStyle name="Normal 2 3 5 3 3 4" xfId="6230" xr:uid="{00000000-0005-0000-0000-00005B5A0000}"/>
    <cellStyle name="Normal 2 3 5 3 3 4 2" xfId="14376" xr:uid="{00000000-0005-0000-0000-00005C5A0000}"/>
    <cellStyle name="Normal 2 3 5 3 3 4 2 2" xfId="30672" xr:uid="{00000000-0005-0000-0000-00005D5A0000}"/>
    <cellStyle name="Normal 2 3 5 3 3 4 3" xfId="22526" xr:uid="{00000000-0005-0000-0000-00005E5A0000}"/>
    <cellStyle name="Normal 2 3 5 3 3 5" xfId="9077" xr:uid="{00000000-0005-0000-0000-00005F5A0000}"/>
    <cellStyle name="Normal 2 3 5 3 3 5 2" xfId="25373" xr:uid="{00000000-0005-0000-0000-0000605A0000}"/>
    <cellStyle name="Normal 2 3 5 3 3 6" xfId="17227" xr:uid="{00000000-0005-0000-0000-0000615A0000}"/>
    <cellStyle name="Normal 2 3 5 3 4" xfId="1636" xr:uid="{00000000-0005-0000-0000-0000625A0000}"/>
    <cellStyle name="Normal 2 3 5 3 4 2" xfId="4254" xr:uid="{00000000-0005-0000-0000-0000635A0000}"/>
    <cellStyle name="Normal 2 3 5 3 4 2 2" xfId="12400" xr:uid="{00000000-0005-0000-0000-0000645A0000}"/>
    <cellStyle name="Normal 2 3 5 3 4 2 2 2" xfId="28696" xr:uid="{00000000-0005-0000-0000-0000655A0000}"/>
    <cellStyle name="Normal 2 3 5 3 4 2 3" xfId="20550" xr:uid="{00000000-0005-0000-0000-0000665A0000}"/>
    <cellStyle name="Normal 2 3 5 3 4 3" xfId="6935" xr:uid="{00000000-0005-0000-0000-0000675A0000}"/>
    <cellStyle name="Normal 2 3 5 3 4 3 2" xfId="15081" xr:uid="{00000000-0005-0000-0000-0000685A0000}"/>
    <cellStyle name="Normal 2 3 5 3 4 3 2 2" xfId="31377" xr:uid="{00000000-0005-0000-0000-0000695A0000}"/>
    <cellStyle name="Normal 2 3 5 3 4 3 3" xfId="23231" xr:uid="{00000000-0005-0000-0000-00006A5A0000}"/>
    <cellStyle name="Normal 2 3 5 3 4 4" xfId="9782" xr:uid="{00000000-0005-0000-0000-00006B5A0000}"/>
    <cellStyle name="Normal 2 3 5 3 4 4 2" xfId="26078" xr:uid="{00000000-0005-0000-0000-00006C5A0000}"/>
    <cellStyle name="Normal 2 3 5 3 4 5" xfId="17932" xr:uid="{00000000-0005-0000-0000-00006D5A0000}"/>
    <cellStyle name="Normal 2 3 5 3 5" xfId="3036" xr:uid="{00000000-0005-0000-0000-00006E5A0000}"/>
    <cellStyle name="Normal 2 3 5 3 5 2" xfId="11182" xr:uid="{00000000-0005-0000-0000-00006F5A0000}"/>
    <cellStyle name="Normal 2 3 5 3 5 2 2" xfId="27478" xr:uid="{00000000-0005-0000-0000-0000705A0000}"/>
    <cellStyle name="Normal 2 3 5 3 5 3" xfId="19332" xr:uid="{00000000-0005-0000-0000-0000715A0000}"/>
    <cellStyle name="Normal 2 3 5 3 6" xfId="5525" xr:uid="{00000000-0005-0000-0000-0000725A0000}"/>
    <cellStyle name="Normal 2 3 5 3 6 2" xfId="13671" xr:uid="{00000000-0005-0000-0000-0000735A0000}"/>
    <cellStyle name="Normal 2 3 5 3 6 2 2" xfId="29967" xr:uid="{00000000-0005-0000-0000-0000745A0000}"/>
    <cellStyle name="Normal 2 3 5 3 6 3" xfId="21821" xr:uid="{00000000-0005-0000-0000-0000755A0000}"/>
    <cellStyle name="Normal 2 3 5 3 7" xfId="8372" xr:uid="{00000000-0005-0000-0000-0000765A0000}"/>
    <cellStyle name="Normal 2 3 5 3 7 2" xfId="24668" xr:uid="{00000000-0005-0000-0000-0000775A0000}"/>
    <cellStyle name="Normal 2 3 5 3 8" xfId="16522" xr:uid="{00000000-0005-0000-0000-0000785A0000}"/>
    <cellStyle name="Normal 2 3 5 4" xfId="308" xr:uid="{00000000-0005-0000-0000-0000795A0000}"/>
    <cellStyle name="Normal 2 3 5 4 2" xfId="652" xr:uid="{00000000-0005-0000-0000-00007A5A0000}"/>
    <cellStyle name="Normal 2 3 5 4 2 2" xfId="1358" xr:uid="{00000000-0005-0000-0000-00007B5A0000}"/>
    <cellStyle name="Normal 2 3 5 4 2 2 2" xfId="2768" xr:uid="{00000000-0005-0000-0000-00007C5A0000}"/>
    <cellStyle name="Normal 2 3 5 4 2 2 2 2" xfId="5233" xr:uid="{00000000-0005-0000-0000-00007D5A0000}"/>
    <cellStyle name="Normal 2 3 5 4 2 2 2 2 2" xfId="13379" xr:uid="{00000000-0005-0000-0000-00007E5A0000}"/>
    <cellStyle name="Normal 2 3 5 4 2 2 2 2 2 2" xfId="29675" xr:uid="{00000000-0005-0000-0000-00007F5A0000}"/>
    <cellStyle name="Normal 2 3 5 4 2 2 2 2 3" xfId="21529" xr:uid="{00000000-0005-0000-0000-0000805A0000}"/>
    <cellStyle name="Normal 2 3 5 4 2 2 2 3" xfId="8067" xr:uid="{00000000-0005-0000-0000-0000815A0000}"/>
    <cellStyle name="Normal 2 3 5 4 2 2 2 3 2" xfId="16213" xr:uid="{00000000-0005-0000-0000-0000825A0000}"/>
    <cellStyle name="Normal 2 3 5 4 2 2 2 3 2 2" xfId="32509" xr:uid="{00000000-0005-0000-0000-0000835A0000}"/>
    <cellStyle name="Normal 2 3 5 4 2 2 2 3 3" xfId="24363" xr:uid="{00000000-0005-0000-0000-0000845A0000}"/>
    <cellStyle name="Normal 2 3 5 4 2 2 2 4" xfId="10914" xr:uid="{00000000-0005-0000-0000-0000855A0000}"/>
    <cellStyle name="Normal 2 3 5 4 2 2 2 4 2" xfId="27210" xr:uid="{00000000-0005-0000-0000-0000865A0000}"/>
    <cellStyle name="Normal 2 3 5 4 2 2 2 5" xfId="19064" xr:uid="{00000000-0005-0000-0000-0000875A0000}"/>
    <cellStyle name="Normal 2 3 5 4 2 2 3" xfId="4015" xr:uid="{00000000-0005-0000-0000-0000885A0000}"/>
    <cellStyle name="Normal 2 3 5 4 2 2 3 2" xfId="12161" xr:uid="{00000000-0005-0000-0000-0000895A0000}"/>
    <cellStyle name="Normal 2 3 5 4 2 2 3 2 2" xfId="28457" xr:uid="{00000000-0005-0000-0000-00008A5A0000}"/>
    <cellStyle name="Normal 2 3 5 4 2 2 3 3" xfId="20311" xr:uid="{00000000-0005-0000-0000-00008B5A0000}"/>
    <cellStyle name="Normal 2 3 5 4 2 2 4" xfId="6657" xr:uid="{00000000-0005-0000-0000-00008C5A0000}"/>
    <cellStyle name="Normal 2 3 5 4 2 2 4 2" xfId="14803" xr:uid="{00000000-0005-0000-0000-00008D5A0000}"/>
    <cellStyle name="Normal 2 3 5 4 2 2 4 2 2" xfId="31099" xr:uid="{00000000-0005-0000-0000-00008E5A0000}"/>
    <cellStyle name="Normal 2 3 5 4 2 2 4 3" xfId="22953" xr:uid="{00000000-0005-0000-0000-00008F5A0000}"/>
    <cellStyle name="Normal 2 3 5 4 2 2 5" xfId="9504" xr:uid="{00000000-0005-0000-0000-0000905A0000}"/>
    <cellStyle name="Normal 2 3 5 4 2 2 5 2" xfId="25800" xr:uid="{00000000-0005-0000-0000-0000915A0000}"/>
    <cellStyle name="Normal 2 3 5 4 2 2 6" xfId="17654" xr:uid="{00000000-0005-0000-0000-0000925A0000}"/>
    <cellStyle name="Normal 2 3 5 4 2 3" xfId="2063" xr:uid="{00000000-0005-0000-0000-0000935A0000}"/>
    <cellStyle name="Normal 2 3 5 4 2 3 2" xfId="4624" xr:uid="{00000000-0005-0000-0000-0000945A0000}"/>
    <cellStyle name="Normal 2 3 5 4 2 3 2 2" xfId="12770" xr:uid="{00000000-0005-0000-0000-0000955A0000}"/>
    <cellStyle name="Normal 2 3 5 4 2 3 2 2 2" xfId="29066" xr:uid="{00000000-0005-0000-0000-0000965A0000}"/>
    <cellStyle name="Normal 2 3 5 4 2 3 2 3" xfId="20920" xr:uid="{00000000-0005-0000-0000-0000975A0000}"/>
    <cellStyle name="Normal 2 3 5 4 2 3 3" xfId="7362" xr:uid="{00000000-0005-0000-0000-0000985A0000}"/>
    <cellStyle name="Normal 2 3 5 4 2 3 3 2" xfId="15508" xr:uid="{00000000-0005-0000-0000-0000995A0000}"/>
    <cellStyle name="Normal 2 3 5 4 2 3 3 2 2" xfId="31804" xr:uid="{00000000-0005-0000-0000-00009A5A0000}"/>
    <cellStyle name="Normal 2 3 5 4 2 3 3 3" xfId="23658" xr:uid="{00000000-0005-0000-0000-00009B5A0000}"/>
    <cellStyle name="Normal 2 3 5 4 2 3 4" xfId="10209" xr:uid="{00000000-0005-0000-0000-00009C5A0000}"/>
    <cellStyle name="Normal 2 3 5 4 2 3 4 2" xfId="26505" xr:uid="{00000000-0005-0000-0000-00009D5A0000}"/>
    <cellStyle name="Normal 2 3 5 4 2 3 5" xfId="18359" xr:uid="{00000000-0005-0000-0000-00009E5A0000}"/>
    <cellStyle name="Normal 2 3 5 4 2 4" xfId="3406" xr:uid="{00000000-0005-0000-0000-00009F5A0000}"/>
    <cellStyle name="Normal 2 3 5 4 2 4 2" xfId="11552" xr:uid="{00000000-0005-0000-0000-0000A05A0000}"/>
    <cellStyle name="Normal 2 3 5 4 2 4 2 2" xfId="27848" xr:uid="{00000000-0005-0000-0000-0000A15A0000}"/>
    <cellStyle name="Normal 2 3 5 4 2 4 3" xfId="19702" xr:uid="{00000000-0005-0000-0000-0000A25A0000}"/>
    <cellStyle name="Normal 2 3 5 4 2 5" xfId="5952" xr:uid="{00000000-0005-0000-0000-0000A35A0000}"/>
    <cellStyle name="Normal 2 3 5 4 2 5 2" xfId="14098" xr:uid="{00000000-0005-0000-0000-0000A45A0000}"/>
    <cellStyle name="Normal 2 3 5 4 2 5 2 2" xfId="30394" xr:uid="{00000000-0005-0000-0000-0000A55A0000}"/>
    <cellStyle name="Normal 2 3 5 4 2 5 3" xfId="22248" xr:uid="{00000000-0005-0000-0000-0000A65A0000}"/>
    <cellStyle name="Normal 2 3 5 4 2 6" xfId="8799" xr:uid="{00000000-0005-0000-0000-0000A75A0000}"/>
    <cellStyle name="Normal 2 3 5 4 2 6 2" xfId="25095" xr:uid="{00000000-0005-0000-0000-0000A85A0000}"/>
    <cellStyle name="Normal 2 3 5 4 2 7" xfId="16949" xr:uid="{00000000-0005-0000-0000-0000A95A0000}"/>
    <cellStyle name="Normal 2 3 5 4 3" xfId="1014" xr:uid="{00000000-0005-0000-0000-0000AA5A0000}"/>
    <cellStyle name="Normal 2 3 5 4 3 2" xfId="2424" xr:uid="{00000000-0005-0000-0000-0000AB5A0000}"/>
    <cellStyle name="Normal 2 3 5 4 3 2 2" xfId="4937" xr:uid="{00000000-0005-0000-0000-0000AC5A0000}"/>
    <cellStyle name="Normal 2 3 5 4 3 2 2 2" xfId="13083" xr:uid="{00000000-0005-0000-0000-0000AD5A0000}"/>
    <cellStyle name="Normal 2 3 5 4 3 2 2 2 2" xfId="29379" xr:uid="{00000000-0005-0000-0000-0000AE5A0000}"/>
    <cellStyle name="Normal 2 3 5 4 3 2 2 3" xfId="21233" xr:uid="{00000000-0005-0000-0000-0000AF5A0000}"/>
    <cellStyle name="Normal 2 3 5 4 3 2 3" xfId="7723" xr:uid="{00000000-0005-0000-0000-0000B05A0000}"/>
    <cellStyle name="Normal 2 3 5 4 3 2 3 2" xfId="15869" xr:uid="{00000000-0005-0000-0000-0000B15A0000}"/>
    <cellStyle name="Normal 2 3 5 4 3 2 3 2 2" xfId="32165" xr:uid="{00000000-0005-0000-0000-0000B25A0000}"/>
    <cellStyle name="Normal 2 3 5 4 3 2 3 3" xfId="24019" xr:uid="{00000000-0005-0000-0000-0000B35A0000}"/>
    <cellStyle name="Normal 2 3 5 4 3 2 4" xfId="10570" xr:uid="{00000000-0005-0000-0000-0000B45A0000}"/>
    <cellStyle name="Normal 2 3 5 4 3 2 4 2" xfId="26866" xr:uid="{00000000-0005-0000-0000-0000B55A0000}"/>
    <cellStyle name="Normal 2 3 5 4 3 2 5" xfId="18720" xr:uid="{00000000-0005-0000-0000-0000B65A0000}"/>
    <cellStyle name="Normal 2 3 5 4 3 3" xfId="3719" xr:uid="{00000000-0005-0000-0000-0000B75A0000}"/>
    <cellStyle name="Normal 2 3 5 4 3 3 2" xfId="11865" xr:uid="{00000000-0005-0000-0000-0000B85A0000}"/>
    <cellStyle name="Normal 2 3 5 4 3 3 2 2" xfId="28161" xr:uid="{00000000-0005-0000-0000-0000B95A0000}"/>
    <cellStyle name="Normal 2 3 5 4 3 3 3" xfId="20015" xr:uid="{00000000-0005-0000-0000-0000BA5A0000}"/>
    <cellStyle name="Normal 2 3 5 4 3 4" xfId="6313" xr:uid="{00000000-0005-0000-0000-0000BB5A0000}"/>
    <cellStyle name="Normal 2 3 5 4 3 4 2" xfId="14459" xr:uid="{00000000-0005-0000-0000-0000BC5A0000}"/>
    <cellStyle name="Normal 2 3 5 4 3 4 2 2" xfId="30755" xr:uid="{00000000-0005-0000-0000-0000BD5A0000}"/>
    <cellStyle name="Normal 2 3 5 4 3 4 3" xfId="22609" xr:uid="{00000000-0005-0000-0000-0000BE5A0000}"/>
    <cellStyle name="Normal 2 3 5 4 3 5" xfId="9160" xr:uid="{00000000-0005-0000-0000-0000BF5A0000}"/>
    <cellStyle name="Normal 2 3 5 4 3 5 2" xfId="25456" xr:uid="{00000000-0005-0000-0000-0000C05A0000}"/>
    <cellStyle name="Normal 2 3 5 4 3 6" xfId="17310" xr:uid="{00000000-0005-0000-0000-0000C15A0000}"/>
    <cellStyle name="Normal 2 3 5 4 4" xfId="1719" xr:uid="{00000000-0005-0000-0000-0000C25A0000}"/>
    <cellStyle name="Normal 2 3 5 4 4 2" xfId="4328" xr:uid="{00000000-0005-0000-0000-0000C35A0000}"/>
    <cellStyle name="Normal 2 3 5 4 4 2 2" xfId="12474" xr:uid="{00000000-0005-0000-0000-0000C45A0000}"/>
    <cellStyle name="Normal 2 3 5 4 4 2 2 2" xfId="28770" xr:uid="{00000000-0005-0000-0000-0000C55A0000}"/>
    <cellStyle name="Normal 2 3 5 4 4 2 3" xfId="20624" xr:uid="{00000000-0005-0000-0000-0000C65A0000}"/>
    <cellStyle name="Normal 2 3 5 4 4 3" xfId="7018" xr:uid="{00000000-0005-0000-0000-0000C75A0000}"/>
    <cellStyle name="Normal 2 3 5 4 4 3 2" xfId="15164" xr:uid="{00000000-0005-0000-0000-0000C85A0000}"/>
    <cellStyle name="Normal 2 3 5 4 4 3 2 2" xfId="31460" xr:uid="{00000000-0005-0000-0000-0000C95A0000}"/>
    <cellStyle name="Normal 2 3 5 4 4 3 3" xfId="23314" xr:uid="{00000000-0005-0000-0000-0000CA5A0000}"/>
    <cellStyle name="Normal 2 3 5 4 4 4" xfId="9865" xr:uid="{00000000-0005-0000-0000-0000CB5A0000}"/>
    <cellStyle name="Normal 2 3 5 4 4 4 2" xfId="26161" xr:uid="{00000000-0005-0000-0000-0000CC5A0000}"/>
    <cellStyle name="Normal 2 3 5 4 4 5" xfId="18015" xr:uid="{00000000-0005-0000-0000-0000CD5A0000}"/>
    <cellStyle name="Normal 2 3 5 4 5" xfId="3110" xr:uid="{00000000-0005-0000-0000-0000CE5A0000}"/>
    <cellStyle name="Normal 2 3 5 4 5 2" xfId="11256" xr:uid="{00000000-0005-0000-0000-0000CF5A0000}"/>
    <cellStyle name="Normal 2 3 5 4 5 2 2" xfId="27552" xr:uid="{00000000-0005-0000-0000-0000D05A0000}"/>
    <cellStyle name="Normal 2 3 5 4 5 3" xfId="19406" xr:uid="{00000000-0005-0000-0000-0000D15A0000}"/>
    <cellStyle name="Normal 2 3 5 4 6" xfId="5608" xr:uid="{00000000-0005-0000-0000-0000D25A0000}"/>
    <cellStyle name="Normal 2 3 5 4 6 2" xfId="13754" xr:uid="{00000000-0005-0000-0000-0000D35A0000}"/>
    <cellStyle name="Normal 2 3 5 4 6 2 2" xfId="30050" xr:uid="{00000000-0005-0000-0000-0000D45A0000}"/>
    <cellStyle name="Normal 2 3 5 4 6 3" xfId="21904" xr:uid="{00000000-0005-0000-0000-0000D55A0000}"/>
    <cellStyle name="Normal 2 3 5 4 7" xfId="8455" xr:uid="{00000000-0005-0000-0000-0000D65A0000}"/>
    <cellStyle name="Normal 2 3 5 4 7 2" xfId="24751" xr:uid="{00000000-0005-0000-0000-0000D75A0000}"/>
    <cellStyle name="Normal 2 3 5 4 8" xfId="16605" xr:uid="{00000000-0005-0000-0000-0000D85A0000}"/>
    <cellStyle name="Normal 2 3 5 5" xfId="398" xr:uid="{00000000-0005-0000-0000-0000D95A0000}"/>
    <cellStyle name="Normal 2 3 5 5 2" xfId="1104" xr:uid="{00000000-0005-0000-0000-0000DA5A0000}"/>
    <cellStyle name="Normal 2 3 5 5 2 2" xfId="2514" xr:uid="{00000000-0005-0000-0000-0000DB5A0000}"/>
    <cellStyle name="Normal 2 3 5 5 2 2 2" xfId="5011" xr:uid="{00000000-0005-0000-0000-0000DC5A0000}"/>
    <cellStyle name="Normal 2 3 5 5 2 2 2 2" xfId="13157" xr:uid="{00000000-0005-0000-0000-0000DD5A0000}"/>
    <cellStyle name="Normal 2 3 5 5 2 2 2 2 2" xfId="29453" xr:uid="{00000000-0005-0000-0000-0000DE5A0000}"/>
    <cellStyle name="Normal 2 3 5 5 2 2 2 3" xfId="21307" xr:uid="{00000000-0005-0000-0000-0000DF5A0000}"/>
    <cellStyle name="Normal 2 3 5 5 2 2 3" xfId="7813" xr:uid="{00000000-0005-0000-0000-0000E05A0000}"/>
    <cellStyle name="Normal 2 3 5 5 2 2 3 2" xfId="15959" xr:uid="{00000000-0005-0000-0000-0000E15A0000}"/>
    <cellStyle name="Normal 2 3 5 5 2 2 3 2 2" xfId="32255" xr:uid="{00000000-0005-0000-0000-0000E25A0000}"/>
    <cellStyle name="Normal 2 3 5 5 2 2 3 3" xfId="24109" xr:uid="{00000000-0005-0000-0000-0000E35A0000}"/>
    <cellStyle name="Normal 2 3 5 5 2 2 4" xfId="10660" xr:uid="{00000000-0005-0000-0000-0000E45A0000}"/>
    <cellStyle name="Normal 2 3 5 5 2 2 4 2" xfId="26956" xr:uid="{00000000-0005-0000-0000-0000E55A0000}"/>
    <cellStyle name="Normal 2 3 5 5 2 2 5" xfId="18810" xr:uid="{00000000-0005-0000-0000-0000E65A0000}"/>
    <cellStyle name="Normal 2 3 5 5 2 3" xfId="3793" xr:uid="{00000000-0005-0000-0000-0000E75A0000}"/>
    <cellStyle name="Normal 2 3 5 5 2 3 2" xfId="11939" xr:uid="{00000000-0005-0000-0000-0000E85A0000}"/>
    <cellStyle name="Normal 2 3 5 5 2 3 2 2" xfId="28235" xr:uid="{00000000-0005-0000-0000-0000E95A0000}"/>
    <cellStyle name="Normal 2 3 5 5 2 3 3" xfId="20089" xr:uid="{00000000-0005-0000-0000-0000EA5A0000}"/>
    <cellStyle name="Normal 2 3 5 5 2 4" xfId="6403" xr:uid="{00000000-0005-0000-0000-0000EB5A0000}"/>
    <cellStyle name="Normal 2 3 5 5 2 4 2" xfId="14549" xr:uid="{00000000-0005-0000-0000-0000EC5A0000}"/>
    <cellStyle name="Normal 2 3 5 5 2 4 2 2" xfId="30845" xr:uid="{00000000-0005-0000-0000-0000ED5A0000}"/>
    <cellStyle name="Normal 2 3 5 5 2 4 3" xfId="22699" xr:uid="{00000000-0005-0000-0000-0000EE5A0000}"/>
    <cellStyle name="Normal 2 3 5 5 2 5" xfId="9250" xr:uid="{00000000-0005-0000-0000-0000EF5A0000}"/>
    <cellStyle name="Normal 2 3 5 5 2 5 2" xfId="25546" xr:uid="{00000000-0005-0000-0000-0000F05A0000}"/>
    <cellStyle name="Normal 2 3 5 5 2 6" xfId="17400" xr:uid="{00000000-0005-0000-0000-0000F15A0000}"/>
    <cellStyle name="Normal 2 3 5 5 3" xfId="1809" xr:uid="{00000000-0005-0000-0000-0000F25A0000}"/>
    <cellStyle name="Normal 2 3 5 5 3 2" xfId="4402" xr:uid="{00000000-0005-0000-0000-0000F35A0000}"/>
    <cellStyle name="Normal 2 3 5 5 3 2 2" xfId="12548" xr:uid="{00000000-0005-0000-0000-0000F45A0000}"/>
    <cellStyle name="Normal 2 3 5 5 3 2 2 2" xfId="28844" xr:uid="{00000000-0005-0000-0000-0000F55A0000}"/>
    <cellStyle name="Normal 2 3 5 5 3 2 3" xfId="20698" xr:uid="{00000000-0005-0000-0000-0000F65A0000}"/>
    <cellStyle name="Normal 2 3 5 5 3 3" xfId="7108" xr:uid="{00000000-0005-0000-0000-0000F75A0000}"/>
    <cellStyle name="Normal 2 3 5 5 3 3 2" xfId="15254" xr:uid="{00000000-0005-0000-0000-0000F85A0000}"/>
    <cellStyle name="Normal 2 3 5 5 3 3 2 2" xfId="31550" xr:uid="{00000000-0005-0000-0000-0000F95A0000}"/>
    <cellStyle name="Normal 2 3 5 5 3 3 3" xfId="23404" xr:uid="{00000000-0005-0000-0000-0000FA5A0000}"/>
    <cellStyle name="Normal 2 3 5 5 3 4" xfId="9955" xr:uid="{00000000-0005-0000-0000-0000FB5A0000}"/>
    <cellStyle name="Normal 2 3 5 5 3 4 2" xfId="26251" xr:uid="{00000000-0005-0000-0000-0000FC5A0000}"/>
    <cellStyle name="Normal 2 3 5 5 3 5" xfId="18105" xr:uid="{00000000-0005-0000-0000-0000FD5A0000}"/>
    <cellStyle name="Normal 2 3 5 5 4" xfId="3184" xr:uid="{00000000-0005-0000-0000-0000FE5A0000}"/>
    <cellStyle name="Normal 2 3 5 5 4 2" xfId="11330" xr:uid="{00000000-0005-0000-0000-0000FF5A0000}"/>
    <cellStyle name="Normal 2 3 5 5 4 2 2" xfId="27626" xr:uid="{00000000-0005-0000-0000-0000005B0000}"/>
    <cellStyle name="Normal 2 3 5 5 4 3" xfId="19480" xr:uid="{00000000-0005-0000-0000-0000015B0000}"/>
    <cellStyle name="Normal 2 3 5 5 5" xfId="5698" xr:uid="{00000000-0005-0000-0000-0000025B0000}"/>
    <cellStyle name="Normal 2 3 5 5 5 2" xfId="13844" xr:uid="{00000000-0005-0000-0000-0000035B0000}"/>
    <cellStyle name="Normal 2 3 5 5 5 2 2" xfId="30140" xr:uid="{00000000-0005-0000-0000-0000045B0000}"/>
    <cellStyle name="Normal 2 3 5 5 5 3" xfId="21994" xr:uid="{00000000-0005-0000-0000-0000055B0000}"/>
    <cellStyle name="Normal 2 3 5 5 6" xfId="8545" xr:uid="{00000000-0005-0000-0000-0000065B0000}"/>
    <cellStyle name="Normal 2 3 5 5 6 2" xfId="24841" xr:uid="{00000000-0005-0000-0000-0000075B0000}"/>
    <cellStyle name="Normal 2 3 5 5 7" xfId="16695" xr:uid="{00000000-0005-0000-0000-0000085B0000}"/>
    <cellStyle name="Normal 2 3 5 6" xfId="760" xr:uid="{00000000-0005-0000-0000-0000095B0000}"/>
    <cellStyle name="Normal 2 3 5 6 2" xfId="2170" xr:uid="{00000000-0005-0000-0000-00000A5B0000}"/>
    <cellStyle name="Normal 2 3 5 6 2 2" xfId="4715" xr:uid="{00000000-0005-0000-0000-00000B5B0000}"/>
    <cellStyle name="Normal 2 3 5 6 2 2 2" xfId="12861" xr:uid="{00000000-0005-0000-0000-00000C5B0000}"/>
    <cellStyle name="Normal 2 3 5 6 2 2 2 2" xfId="29157" xr:uid="{00000000-0005-0000-0000-00000D5B0000}"/>
    <cellStyle name="Normal 2 3 5 6 2 2 3" xfId="21011" xr:uid="{00000000-0005-0000-0000-00000E5B0000}"/>
    <cellStyle name="Normal 2 3 5 6 2 3" xfId="7469" xr:uid="{00000000-0005-0000-0000-00000F5B0000}"/>
    <cellStyle name="Normal 2 3 5 6 2 3 2" xfId="15615" xr:uid="{00000000-0005-0000-0000-0000105B0000}"/>
    <cellStyle name="Normal 2 3 5 6 2 3 2 2" xfId="31911" xr:uid="{00000000-0005-0000-0000-0000115B0000}"/>
    <cellStyle name="Normal 2 3 5 6 2 3 3" xfId="23765" xr:uid="{00000000-0005-0000-0000-0000125B0000}"/>
    <cellStyle name="Normal 2 3 5 6 2 4" xfId="10316" xr:uid="{00000000-0005-0000-0000-0000135B0000}"/>
    <cellStyle name="Normal 2 3 5 6 2 4 2" xfId="26612" xr:uid="{00000000-0005-0000-0000-0000145B0000}"/>
    <cellStyle name="Normal 2 3 5 6 2 5" xfId="18466" xr:uid="{00000000-0005-0000-0000-0000155B0000}"/>
    <cellStyle name="Normal 2 3 5 6 3" xfId="3497" xr:uid="{00000000-0005-0000-0000-0000165B0000}"/>
    <cellStyle name="Normal 2 3 5 6 3 2" xfId="11643" xr:uid="{00000000-0005-0000-0000-0000175B0000}"/>
    <cellStyle name="Normal 2 3 5 6 3 2 2" xfId="27939" xr:uid="{00000000-0005-0000-0000-0000185B0000}"/>
    <cellStyle name="Normal 2 3 5 6 3 3" xfId="19793" xr:uid="{00000000-0005-0000-0000-0000195B0000}"/>
    <cellStyle name="Normal 2 3 5 6 4" xfId="6059" xr:uid="{00000000-0005-0000-0000-00001A5B0000}"/>
    <cellStyle name="Normal 2 3 5 6 4 2" xfId="14205" xr:uid="{00000000-0005-0000-0000-00001B5B0000}"/>
    <cellStyle name="Normal 2 3 5 6 4 2 2" xfId="30501" xr:uid="{00000000-0005-0000-0000-00001C5B0000}"/>
    <cellStyle name="Normal 2 3 5 6 4 3" xfId="22355" xr:uid="{00000000-0005-0000-0000-00001D5B0000}"/>
    <cellStyle name="Normal 2 3 5 6 5" xfId="8906" xr:uid="{00000000-0005-0000-0000-00001E5B0000}"/>
    <cellStyle name="Normal 2 3 5 6 5 2" xfId="25202" xr:uid="{00000000-0005-0000-0000-00001F5B0000}"/>
    <cellStyle name="Normal 2 3 5 6 6" xfId="17056" xr:uid="{00000000-0005-0000-0000-0000205B0000}"/>
    <cellStyle name="Normal 2 3 5 7" xfId="1465" xr:uid="{00000000-0005-0000-0000-0000215B0000}"/>
    <cellStyle name="Normal 2 3 5 7 2" xfId="4106" xr:uid="{00000000-0005-0000-0000-0000225B0000}"/>
    <cellStyle name="Normal 2 3 5 7 2 2" xfId="12252" xr:uid="{00000000-0005-0000-0000-0000235B0000}"/>
    <cellStyle name="Normal 2 3 5 7 2 2 2" xfId="28548" xr:uid="{00000000-0005-0000-0000-0000245B0000}"/>
    <cellStyle name="Normal 2 3 5 7 2 3" xfId="20402" xr:uid="{00000000-0005-0000-0000-0000255B0000}"/>
    <cellStyle name="Normal 2 3 5 7 3" xfId="6764" xr:uid="{00000000-0005-0000-0000-0000265B0000}"/>
    <cellStyle name="Normal 2 3 5 7 3 2" xfId="14910" xr:uid="{00000000-0005-0000-0000-0000275B0000}"/>
    <cellStyle name="Normal 2 3 5 7 3 2 2" xfId="31206" xr:uid="{00000000-0005-0000-0000-0000285B0000}"/>
    <cellStyle name="Normal 2 3 5 7 3 3" xfId="23060" xr:uid="{00000000-0005-0000-0000-0000295B0000}"/>
    <cellStyle name="Normal 2 3 5 7 4" xfId="9611" xr:uid="{00000000-0005-0000-0000-00002A5B0000}"/>
    <cellStyle name="Normal 2 3 5 7 4 2" xfId="25907" xr:uid="{00000000-0005-0000-0000-00002B5B0000}"/>
    <cellStyle name="Normal 2 3 5 7 5" xfId="17761" xr:uid="{00000000-0005-0000-0000-00002C5B0000}"/>
    <cellStyle name="Normal 2 3 5 8" xfId="2888" xr:uid="{00000000-0005-0000-0000-00002D5B0000}"/>
    <cellStyle name="Normal 2 3 5 8 2" xfId="11034" xr:uid="{00000000-0005-0000-0000-00002E5B0000}"/>
    <cellStyle name="Normal 2 3 5 8 2 2" xfId="27330" xr:uid="{00000000-0005-0000-0000-00002F5B0000}"/>
    <cellStyle name="Normal 2 3 5 8 3" xfId="19184" xr:uid="{00000000-0005-0000-0000-0000305B0000}"/>
    <cellStyle name="Normal 2 3 5 9" xfId="5354" xr:uid="{00000000-0005-0000-0000-0000315B0000}"/>
    <cellStyle name="Normal 2 3 5 9 2" xfId="13500" xr:uid="{00000000-0005-0000-0000-0000325B0000}"/>
    <cellStyle name="Normal 2 3 5 9 2 2" xfId="29796" xr:uid="{00000000-0005-0000-0000-0000335B0000}"/>
    <cellStyle name="Normal 2 3 5 9 3" xfId="21650" xr:uid="{00000000-0005-0000-0000-0000345B0000}"/>
    <cellStyle name="Normal 2 3 6" xfId="100" xr:uid="{00000000-0005-0000-0000-0000355B0000}"/>
    <cellStyle name="Normal 2 3 6 2" xfId="444" xr:uid="{00000000-0005-0000-0000-0000365B0000}"/>
    <cellStyle name="Normal 2 3 6 2 2" xfId="1150" xr:uid="{00000000-0005-0000-0000-0000375B0000}"/>
    <cellStyle name="Normal 2 3 6 2 2 2" xfId="2560" xr:uid="{00000000-0005-0000-0000-0000385B0000}"/>
    <cellStyle name="Normal 2 3 6 2 2 2 2" xfId="5049" xr:uid="{00000000-0005-0000-0000-0000395B0000}"/>
    <cellStyle name="Normal 2 3 6 2 2 2 2 2" xfId="13195" xr:uid="{00000000-0005-0000-0000-00003A5B0000}"/>
    <cellStyle name="Normal 2 3 6 2 2 2 2 2 2" xfId="29491" xr:uid="{00000000-0005-0000-0000-00003B5B0000}"/>
    <cellStyle name="Normal 2 3 6 2 2 2 2 3" xfId="21345" xr:uid="{00000000-0005-0000-0000-00003C5B0000}"/>
    <cellStyle name="Normal 2 3 6 2 2 2 3" xfId="7859" xr:uid="{00000000-0005-0000-0000-00003D5B0000}"/>
    <cellStyle name="Normal 2 3 6 2 2 2 3 2" xfId="16005" xr:uid="{00000000-0005-0000-0000-00003E5B0000}"/>
    <cellStyle name="Normal 2 3 6 2 2 2 3 2 2" xfId="32301" xr:uid="{00000000-0005-0000-0000-00003F5B0000}"/>
    <cellStyle name="Normal 2 3 6 2 2 2 3 3" xfId="24155" xr:uid="{00000000-0005-0000-0000-0000405B0000}"/>
    <cellStyle name="Normal 2 3 6 2 2 2 4" xfId="10706" xr:uid="{00000000-0005-0000-0000-0000415B0000}"/>
    <cellStyle name="Normal 2 3 6 2 2 2 4 2" xfId="27002" xr:uid="{00000000-0005-0000-0000-0000425B0000}"/>
    <cellStyle name="Normal 2 3 6 2 2 2 5" xfId="18856" xr:uid="{00000000-0005-0000-0000-0000435B0000}"/>
    <cellStyle name="Normal 2 3 6 2 2 3" xfId="3831" xr:uid="{00000000-0005-0000-0000-0000445B0000}"/>
    <cellStyle name="Normal 2 3 6 2 2 3 2" xfId="11977" xr:uid="{00000000-0005-0000-0000-0000455B0000}"/>
    <cellStyle name="Normal 2 3 6 2 2 3 2 2" xfId="28273" xr:uid="{00000000-0005-0000-0000-0000465B0000}"/>
    <cellStyle name="Normal 2 3 6 2 2 3 3" xfId="20127" xr:uid="{00000000-0005-0000-0000-0000475B0000}"/>
    <cellStyle name="Normal 2 3 6 2 2 4" xfId="6449" xr:uid="{00000000-0005-0000-0000-0000485B0000}"/>
    <cellStyle name="Normal 2 3 6 2 2 4 2" xfId="14595" xr:uid="{00000000-0005-0000-0000-0000495B0000}"/>
    <cellStyle name="Normal 2 3 6 2 2 4 2 2" xfId="30891" xr:uid="{00000000-0005-0000-0000-00004A5B0000}"/>
    <cellStyle name="Normal 2 3 6 2 2 4 3" xfId="22745" xr:uid="{00000000-0005-0000-0000-00004B5B0000}"/>
    <cellStyle name="Normal 2 3 6 2 2 5" xfId="9296" xr:uid="{00000000-0005-0000-0000-00004C5B0000}"/>
    <cellStyle name="Normal 2 3 6 2 2 5 2" xfId="25592" xr:uid="{00000000-0005-0000-0000-00004D5B0000}"/>
    <cellStyle name="Normal 2 3 6 2 2 6" xfId="17446" xr:uid="{00000000-0005-0000-0000-00004E5B0000}"/>
    <cellStyle name="Normal 2 3 6 2 3" xfId="1855" xr:uid="{00000000-0005-0000-0000-00004F5B0000}"/>
    <cellStyle name="Normal 2 3 6 2 3 2" xfId="4440" xr:uid="{00000000-0005-0000-0000-0000505B0000}"/>
    <cellStyle name="Normal 2 3 6 2 3 2 2" xfId="12586" xr:uid="{00000000-0005-0000-0000-0000515B0000}"/>
    <cellStyle name="Normal 2 3 6 2 3 2 2 2" xfId="28882" xr:uid="{00000000-0005-0000-0000-0000525B0000}"/>
    <cellStyle name="Normal 2 3 6 2 3 2 3" xfId="20736" xr:uid="{00000000-0005-0000-0000-0000535B0000}"/>
    <cellStyle name="Normal 2 3 6 2 3 3" xfId="7154" xr:uid="{00000000-0005-0000-0000-0000545B0000}"/>
    <cellStyle name="Normal 2 3 6 2 3 3 2" xfId="15300" xr:uid="{00000000-0005-0000-0000-0000555B0000}"/>
    <cellStyle name="Normal 2 3 6 2 3 3 2 2" xfId="31596" xr:uid="{00000000-0005-0000-0000-0000565B0000}"/>
    <cellStyle name="Normal 2 3 6 2 3 3 3" xfId="23450" xr:uid="{00000000-0005-0000-0000-0000575B0000}"/>
    <cellStyle name="Normal 2 3 6 2 3 4" xfId="10001" xr:uid="{00000000-0005-0000-0000-0000585B0000}"/>
    <cellStyle name="Normal 2 3 6 2 3 4 2" xfId="26297" xr:uid="{00000000-0005-0000-0000-0000595B0000}"/>
    <cellStyle name="Normal 2 3 6 2 3 5" xfId="18151" xr:uid="{00000000-0005-0000-0000-00005A5B0000}"/>
    <cellStyle name="Normal 2 3 6 2 4" xfId="3222" xr:uid="{00000000-0005-0000-0000-00005B5B0000}"/>
    <cellStyle name="Normal 2 3 6 2 4 2" xfId="11368" xr:uid="{00000000-0005-0000-0000-00005C5B0000}"/>
    <cellStyle name="Normal 2 3 6 2 4 2 2" xfId="27664" xr:uid="{00000000-0005-0000-0000-00005D5B0000}"/>
    <cellStyle name="Normal 2 3 6 2 4 3" xfId="19518" xr:uid="{00000000-0005-0000-0000-00005E5B0000}"/>
    <cellStyle name="Normal 2 3 6 2 5" xfId="5744" xr:uid="{00000000-0005-0000-0000-00005F5B0000}"/>
    <cellStyle name="Normal 2 3 6 2 5 2" xfId="13890" xr:uid="{00000000-0005-0000-0000-0000605B0000}"/>
    <cellStyle name="Normal 2 3 6 2 5 2 2" xfId="30186" xr:uid="{00000000-0005-0000-0000-0000615B0000}"/>
    <cellStyle name="Normal 2 3 6 2 5 3" xfId="22040" xr:uid="{00000000-0005-0000-0000-0000625B0000}"/>
    <cellStyle name="Normal 2 3 6 2 6" xfId="8591" xr:uid="{00000000-0005-0000-0000-0000635B0000}"/>
    <cellStyle name="Normal 2 3 6 2 6 2" xfId="24887" xr:uid="{00000000-0005-0000-0000-0000645B0000}"/>
    <cellStyle name="Normal 2 3 6 2 7" xfId="16741" xr:uid="{00000000-0005-0000-0000-0000655B0000}"/>
    <cellStyle name="Normal 2 3 6 3" xfId="806" xr:uid="{00000000-0005-0000-0000-0000665B0000}"/>
    <cellStyle name="Normal 2 3 6 3 2" xfId="2216" xr:uid="{00000000-0005-0000-0000-0000675B0000}"/>
    <cellStyle name="Normal 2 3 6 3 2 2" xfId="4753" xr:uid="{00000000-0005-0000-0000-0000685B0000}"/>
    <cellStyle name="Normal 2 3 6 3 2 2 2" xfId="12899" xr:uid="{00000000-0005-0000-0000-0000695B0000}"/>
    <cellStyle name="Normal 2 3 6 3 2 2 2 2" xfId="29195" xr:uid="{00000000-0005-0000-0000-00006A5B0000}"/>
    <cellStyle name="Normal 2 3 6 3 2 2 3" xfId="21049" xr:uid="{00000000-0005-0000-0000-00006B5B0000}"/>
    <cellStyle name="Normal 2 3 6 3 2 3" xfId="7515" xr:uid="{00000000-0005-0000-0000-00006C5B0000}"/>
    <cellStyle name="Normal 2 3 6 3 2 3 2" xfId="15661" xr:uid="{00000000-0005-0000-0000-00006D5B0000}"/>
    <cellStyle name="Normal 2 3 6 3 2 3 2 2" xfId="31957" xr:uid="{00000000-0005-0000-0000-00006E5B0000}"/>
    <cellStyle name="Normal 2 3 6 3 2 3 3" xfId="23811" xr:uid="{00000000-0005-0000-0000-00006F5B0000}"/>
    <cellStyle name="Normal 2 3 6 3 2 4" xfId="10362" xr:uid="{00000000-0005-0000-0000-0000705B0000}"/>
    <cellStyle name="Normal 2 3 6 3 2 4 2" xfId="26658" xr:uid="{00000000-0005-0000-0000-0000715B0000}"/>
    <cellStyle name="Normal 2 3 6 3 2 5" xfId="18512" xr:uid="{00000000-0005-0000-0000-0000725B0000}"/>
    <cellStyle name="Normal 2 3 6 3 3" xfId="3535" xr:uid="{00000000-0005-0000-0000-0000735B0000}"/>
    <cellStyle name="Normal 2 3 6 3 3 2" xfId="11681" xr:uid="{00000000-0005-0000-0000-0000745B0000}"/>
    <cellStyle name="Normal 2 3 6 3 3 2 2" xfId="27977" xr:uid="{00000000-0005-0000-0000-0000755B0000}"/>
    <cellStyle name="Normal 2 3 6 3 3 3" xfId="19831" xr:uid="{00000000-0005-0000-0000-0000765B0000}"/>
    <cellStyle name="Normal 2 3 6 3 4" xfId="6105" xr:uid="{00000000-0005-0000-0000-0000775B0000}"/>
    <cellStyle name="Normal 2 3 6 3 4 2" xfId="14251" xr:uid="{00000000-0005-0000-0000-0000785B0000}"/>
    <cellStyle name="Normal 2 3 6 3 4 2 2" xfId="30547" xr:uid="{00000000-0005-0000-0000-0000795B0000}"/>
    <cellStyle name="Normal 2 3 6 3 4 3" xfId="22401" xr:uid="{00000000-0005-0000-0000-00007A5B0000}"/>
    <cellStyle name="Normal 2 3 6 3 5" xfId="8952" xr:uid="{00000000-0005-0000-0000-00007B5B0000}"/>
    <cellStyle name="Normal 2 3 6 3 5 2" xfId="25248" xr:uid="{00000000-0005-0000-0000-00007C5B0000}"/>
    <cellStyle name="Normal 2 3 6 3 6" xfId="17102" xr:uid="{00000000-0005-0000-0000-00007D5B0000}"/>
    <cellStyle name="Normal 2 3 6 4" xfId="1511" xr:uid="{00000000-0005-0000-0000-00007E5B0000}"/>
    <cellStyle name="Normal 2 3 6 4 2" xfId="4144" xr:uid="{00000000-0005-0000-0000-00007F5B0000}"/>
    <cellStyle name="Normal 2 3 6 4 2 2" xfId="12290" xr:uid="{00000000-0005-0000-0000-0000805B0000}"/>
    <cellStyle name="Normal 2 3 6 4 2 2 2" xfId="28586" xr:uid="{00000000-0005-0000-0000-0000815B0000}"/>
    <cellStyle name="Normal 2 3 6 4 2 3" xfId="20440" xr:uid="{00000000-0005-0000-0000-0000825B0000}"/>
    <cellStyle name="Normal 2 3 6 4 3" xfId="6810" xr:uid="{00000000-0005-0000-0000-0000835B0000}"/>
    <cellStyle name="Normal 2 3 6 4 3 2" xfId="14956" xr:uid="{00000000-0005-0000-0000-0000845B0000}"/>
    <cellStyle name="Normal 2 3 6 4 3 2 2" xfId="31252" xr:uid="{00000000-0005-0000-0000-0000855B0000}"/>
    <cellStyle name="Normal 2 3 6 4 3 3" xfId="23106" xr:uid="{00000000-0005-0000-0000-0000865B0000}"/>
    <cellStyle name="Normal 2 3 6 4 4" xfId="9657" xr:uid="{00000000-0005-0000-0000-0000875B0000}"/>
    <cellStyle name="Normal 2 3 6 4 4 2" xfId="25953" xr:uid="{00000000-0005-0000-0000-0000885B0000}"/>
    <cellStyle name="Normal 2 3 6 4 5" xfId="17807" xr:uid="{00000000-0005-0000-0000-0000895B0000}"/>
    <cellStyle name="Normal 2 3 6 5" xfId="2926" xr:uid="{00000000-0005-0000-0000-00008A5B0000}"/>
    <cellStyle name="Normal 2 3 6 5 2" xfId="11072" xr:uid="{00000000-0005-0000-0000-00008B5B0000}"/>
    <cellStyle name="Normal 2 3 6 5 2 2" xfId="27368" xr:uid="{00000000-0005-0000-0000-00008C5B0000}"/>
    <cellStyle name="Normal 2 3 6 5 3" xfId="19222" xr:uid="{00000000-0005-0000-0000-00008D5B0000}"/>
    <cellStyle name="Normal 2 3 6 6" xfId="5400" xr:uid="{00000000-0005-0000-0000-00008E5B0000}"/>
    <cellStyle name="Normal 2 3 6 6 2" xfId="13546" xr:uid="{00000000-0005-0000-0000-00008F5B0000}"/>
    <cellStyle name="Normal 2 3 6 6 2 2" xfId="29842" xr:uid="{00000000-0005-0000-0000-0000905B0000}"/>
    <cellStyle name="Normal 2 3 6 6 3" xfId="21696" xr:uid="{00000000-0005-0000-0000-0000915B0000}"/>
    <cellStyle name="Normal 2 3 6 7" xfId="8247" xr:uid="{00000000-0005-0000-0000-0000925B0000}"/>
    <cellStyle name="Normal 2 3 6 7 2" xfId="24543" xr:uid="{00000000-0005-0000-0000-0000935B0000}"/>
    <cellStyle name="Normal 2 3 6 8" xfId="16397" xr:uid="{00000000-0005-0000-0000-0000945B0000}"/>
    <cellStyle name="Normal 2 3 7" xfId="189" xr:uid="{00000000-0005-0000-0000-0000955B0000}"/>
    <cellStyle name="Normal 2 3 7 2" xfId="533" xr:uid="{00000000-0005-0000-0000-0000965B0000}"/>
    <cellStyle name="Normal 2 3 7 2 2" xfId="1239" xr:uid="{00000000-0005-0000-0000-0000975B0000}"/>
    <cellStyle name="Normal 2 3 7 2 2 2" xfId="2649" xr:uid="{00000000-0005-0000-0000-0000985B0000}"/>
    <cellStyle name="Normal 2 3 7 2 2 2 2" xfId="5123" xr:uid="{00000000-0005-0000-0000-0000995B0000}"/>
    <cellStyle name="Normal 2 3 7 2 2 2 2 2" xfId="13269" xr:uid="{00000000-0005-0000-0000-00009A5B0000}"/>
    <cellStyle name="Normal 2 3 7 2 2 2 2 2 2" xfId="29565" xr:uid="{00000000-0005-0000-0000-00009B5B0000}"/>
    <cellStyle name="Normal 2 3 7 2 2 2 2 3" xfId="21419" xr:uid="{00000000-0005-0000-0000-00009C5B0000}"/>
    <cellStyle name="Normal 2 3 7 2 2 2 3" xfId="7948" xr:uid="{00000000-0005-0000-0000-00009D5B0000}"/>
    <cellStyle name="Normal 2 3 7 2 2 2 3 2" xfId="16094" xr:uid="{00000000-0005-0000-0000-00009E5B0000}"/>
    <cellStyle name="Normal 2 3 7 2 2 2 3 2 2" xfId="32390" xr:uid="{00000000-0005-0000-0000-00009F5B0000}"/>
    <cellStyle name="Normal 2 3 7 2 2 2 3 3" xfId="24244" xr:uid="{00000000-0005-0000-0000-0000A05B0000}"/>
    <cellStyle name="Normal 2 3 7 2 2 2 4" xfId="10795" xr:uid="{00000000-0005-0000-0000-0000A15B0000}"/>
    <cellStyle name="Normal 2 3 7 2 2 2 4 2" xfId="27091" xr:uid="{00000000-0005-0000-0000-0000A25B0000}"/>
    <cellStyle name="Normal 2 3 7 2 2 2 5" xfId="18945" xr:uid="{00000000-0005-0000-0000-0000A35B0000}"/>
    <cellStyle name="Normal 2 3 7 2 2 3" xfId="3905" xr:uid="{00000000-0005-0000-0000-0000A45B0000}"/>
    <cellStyle name="Normal 2 3 7 2 2 3 2" xfId="12051" xr:uid="{00000000-0005-0000-0000-0000A55B0000}"/>
    <cellStyle name="Normal 2 3 7 2 2 3 2 2" xfId="28347" xr:uid="{00000000-0005-0000-0000-0000A65B0000}"/>
    <cellStyle name="Normal 2 3 7 2 2 3 3" xfId="20201" xr:uid="{00000000-0005-0000-0000-0000A75B0000}"/>
    <cellStyle name="Normal 2 3 7 2 2 4" xfId="6538" xr:uid="{00000000-0005-0000-0000-0000A85B0000}"/>
    <cellStyle name="Normal 2 3 7 2 2 4 2" xfId="14684" xr:uid="{00000000-0005-0000-0000-0000A95B0000}"/>
    <cellStyle name="Normal 2 3 7 2 2 4 2 2" xfId="30980" xr:uid="{00000000-0005-0000-0000-0000AA5B0000}"/>
    <cellStyle name="Normal 2 3 7 2 2 4 3" xfId="22834" xr:uid="{00000000-0005-0000-0000-0000AB5B0000}"/>
    <cellStyle name="Normal 2 3 7 2 2 5" xfId="9385" xr:uid="{00000000-0005-0000-0000-0000AC5B0000}"/>
    <cellStyle name="Normal 2 3 7 2 2 5 2" xfId="25681" xr:uid="{00000000-0005-0000-0000-0000AD5B0000}"/>
    <cellStyle name="Normal 2 3 7 2 2 6" xfId="17535" xr:uid="{00000000-0005-0000-0000-0000AE5B0000}"/>
    <cellStyle name="Normal 2 3 7 2 3" xfId="1944" xr:uid="{00000000-0005-0000-0000-0000AF5B0000}"/>
    <cellStyle name="Normal 2 3 7 2 3 2" xfId="4514" xr:uid="{00000000-0005-0000-0000-0000B05B0000}"/>
    <cellStyle name="Normal 2 3 7 2 3 2 2" xfId="12660" xr:uid="{00000000-0005-0000-0000-0000B15B0000}"/>
    <cellStyle name="Normal 2 3 7 2 3 2 2 2" xfId="28956" xr:uid="{00000000-0005-0000-0000-0000B25B0000}"/>
    <cellStyle name="Normal 2 3 7 2 3 2 3" xfId="20810" xr:uid="{00000000-0005-0000-0000-0000B35B0000}"/>
    <cellStyle name="Normal 2 3 7 2 3 3" xfId="7243" xr:uid="{00000000-0005-0000-0000-0000B45B0000}"/>
    <cellStyle name="Normal 2 3 7 2 3 3 2" xfId="15389" xr:uid="{00000000-0005-0000-0000-0000B55B0000}"/>
    <cellStyle name="Normal 2 3 7 2 3 3 2 2" xfId="31685" xr:uid="{00000000-0005-0000-0000-0000B65B0000}"/>
    <cellStyle name="Normal 2 3 7 2 3 3 3" xfId="23539" xr:uid="{00000000-0005-0000-0000-0000B75B0000}"/>
    <cellStyle name="Normal 2 3 7 2 3 4" xfId="10090" xr:uid="{00000000-0005-0000-0000-0000B85B0000}"/>
    <cellStyle name="Normal 2 3 7 2 3 4 2" xfId="26386" xr:uid="{00000000-0005-0000-0000-0000B95B0000}"/>
    <cellStyle name="Normal 2 3 7 2 3 5" xfId="18240" xr:uid="{00000000-0005-0000-0000-0000BA5B0000}"/>
    <cellStyle name="Normal 2 3 7 2 4" xfId="3296" xr:uid="{00000000-0005-0000-0000-0000BB5B0000}"/>
    <cellStyle name="Normal 2 3 7 2 4 2" xfId="11442" xr:uid="{00000000-0005-0000-0000-0000BC5B0000}"/>
    <cellStyle name="Normal 2 3 7 2 4 2 2" xfId="27738" xr:uid="{00000000-0005-0000-0000-0000BD5B0000}"/>
    <cellStyle name="Normal 2 3 7 2 4 3" xfId="19592" xr:uid="{00000000-0005-0000-0000-0000BE5B0000}"/>
    <cellStyle name="Normal 2 3 7 2 5" xfId="5833" xr:uid="{00000000-0005-0000-0000-0000BF5B0000}"/>
    <cellStyle name="Normal 2 3 7 2 5 2" xfId="13979" xr:uid="{00000000-0005-0000-0000-0000C05B0000}"/>
    <cellStyle name="Normal 2 3 7 2 5 2 2" xfId="30275" xr:uid="{00000000-0005-0000-0000-0000C15B0000}"/>
    <cellStyle name="Normal 2 3 7 2 5 3" xfId="22129" xr:uid="{00000000-0005-0000-0000-0000C25B0000}"/>
    <cellStyle name="Normal 2 3 7 2 6" xfId="8680" xr:uid="{00000000-0005-0000-0000-0000C35B0000}"/>
    <cellStyle name="Normal 2 3 7 2 6 2" xfId="24976" xr:uid="{00000000-0005-0000-0000-0000C45B0000}"/>
    <cellStyle name="Normal 2 3 7 2 7" xfId="16830" xr:uid="{00000000-0005-0000-0000-0000C55B0000}"/>
    <cellStyle name="Normal 2 3 7 3" xfId="895" xr:uid="{00000000-0005-0000-0000-0000C65B0000}"/>
    <cellStyle name="Normal 2 3 7 3 2" xfId="2305" xr:uid="{00000000-0005-0000-0000-0000C75B0000}"/>
    <cellStyle name="Normal 2 3 7 3 2 2" xfId="4827" xr:uid="{00000000-0005-0000-0000-0000C85B0000}"/>
    <cellStyle name="Normal 2 3 7 3 2 2 2" xfId="12973" xr:uid="{00000000-0005-0000-0000-0000C95B0000}"/>
    <cellStyle name="Normal 2 3 7 3 2 2 2 2" xfId="29269" xr:uid="{00000000-0005-0000-0000-0000CA5B0000}"/>
    <cellStyle name="Normal 2 3 7 3 2 2 3" xfId="21123" xr:uid="{00000000-0005-0000-0000-0000CB5B0000}"/>
    <cellStyle name="Normal 2 3 7 3 2 3" xfId="7604" xr:uid="{00000000-0005-0000-0000-0000CC5B0000}"/>
    <cellStyle name="Normal 2 3 7 3 2 3 2" xfId="15750" xr:uid="{00000000-0005-0000-0000-0000CD5B0000}"/>
    <cellStyle name="Normal 2 3 7 3 2 3 2 2" xfId="32046" xr:uid="{00000000-0005-0000-0000-0000CE5B0000}"/>
    <cellStyle name="Normal 2 3 7 3 2 3 3" xfId="23900" xr:uid="{00000000-0005-0000-0000-0000CF5B0000}"/>
    <cellStyle name="Normal 2 3 7 3 2 4" xfId="10451" xr:uid="{00000000-0005-0000-0000-0000D05B0000}"/>
    <cellStyle name="Normal 2 3 7 3 2 4 2" xfId="26747" xr:uid="{00000000-0005-0000-0000-0000D15B0000}"/>
    <cellStyle name="Normal 2 3 7 3 2 5" xfId="18601" xr:uid="{00000000-0005-0000-0000-0000D25B0000}"/>
    <cellStyle name="Normal 2 3 7 3 3" xfId="3609" xr:uid="{00000000-0005-0000-0000-0000D35B0000}"/>
    <cellStyle name="Normal 2 3 7 3 3 2" xfId="11755" xr:uid="{00000000-0005-0000-0000-0000D45B0000}"/>
    <cellStyle name="Normal 2 3 7 3 3 2 2" xfId="28051" xr:uid="{00000000-0005-0000-0000-0000D55B0000}"/>
    <cellStyle name="Normal 2 3 7 3 3 3" xfId="19905" xr:uid="{00000000-0005-0000-0000-0000D65B0000}"/>
    <cellStyle name="Normal 2 3 7 3 4" xfId="6194" xr:uid="{00000000-0005-0000-0000-0000D75B0000}"/>
    <cellStyle name="Normal 2 3 7 3 4 2" xfId="14340" xr:uid="{00000000-0005-0000-0000-0000D85B0000}"/>
    <cellStyle name="Normal 2 3 7 3 4 2 2" xfId="30636" xr:uid="{00000000-0005-0000-0000-0000D95B0000}"/>
    <cellStyle name="Normal 2 3 7 3 4 3" xfId="22490" xr:uid="{00000000-0005-0000-0000-0000DA5B0000}"/>
    <cellStyle name="Normal 2 3 7 3 5" xfId="9041" xr:uid="{00000000-0005-0000-0000-0000DB5B0000}"/>
    <cellStyle name="Normal 2 3 7 3 5 2" xfId="25337" xr:uid="{00000000-0005-0000-0000-0000DC5B0000}"/>
    <cellStyle name="Normal 2 3 7 3 6" xfId="17191" xr:uid="{00000000-0005-0000-0000-0000DD5B0000}"/>
    <cellStyle name="Normal 2 3 7 4" xfId="1600" xr:uid="{00000000-0005-0000-0000-0000DE5B0000}"/>
    <cellStyle name="Normal 2 3 7 4 2" xfId="4218" xr:uid="{00000000-0005-0000-0000-0000DF5B0000}"/>
    <cellStyle name="Normal 2 3 7 4 2 2" xfId="12364" xr:uid="{00000000-0005-0000-0000-0000E05B0000}"/>
    <cellStyle name="Normal 2 3 7 4 2 2 2" xfId="28660" xr:uid="{00000000-0005-0000-0000-0000E15B0000}"/>
    <cellStyle name="Normal 2 3 7 4 2 3" xfId="20514" xr:uid="{00000000-0005-0000-0000-0000E25B0000}"/>
    <cellStyle name="Normal 2 3 7 4 3" xfId="6899" xr:uid="{00000000-0005-0000-0000-0000E35B0000}"/>
    <cellStyle name="Normal 2 3 7 4 3 2" xfId="15045" xr:uid="{00000000-0005-0000-0000-0000E45B0000}"/>
    <cellStyle name="Normal 2 3 7 4 3 2 2" xfId="31341" xr:uid="{00000000-0005-0000-0000-0000E55B0000}"/>
    <cellStyle name="Normal 2 3 7 4 3 3" xfId="23195" xr:uid="{00000000-0005-0000-0000-0000E65B0000}"/>
    <cellStyle name="Normal 2 3 7 4 4" xfId="9746" xr:uid="{00000000-0005-0000-0000-0000E75B0000}"/>
    <cellStyle name="Normal 2 3 7 4 4 2" xfId="26042" xr:uid="{00000000-0005-0000-0000-0000E85B0000}"/>
    <cellStyle name="Normal 2 3 7 4 5" xfId="17896" xr:uid="{00000000-0005-0000-0000-0000E95B0000}"/>
    <cellStyle name="Normal 2 3 7 5" xfId="3000" xr:uid="{00000000-0005-0000-0000-0000EA5B0000}"/>
    <cellStyle name="Normal 2 3 7 5 2" xfId="11146" xr:uid="{00000000-0005-0000-0000-0000EB5B0000}"/>
    <cellStyle name="Normal 2 3 7 5 2 2" xfId="27442" xr:uid="{00000000-0005-0000-0000-0000EC5B0000}"/>
    <cellStyle name="Normal 2 3 7 5 3" xfId="19296" xr:uid="{00000000-0005-0000-0000-0000ED5B0000}"/>
    <cellStyle name="Normal 2 3 7 6" xfId="5489" xr:uid="{00000000-0005-0000-0000-0000EE5B0000}"/>
    <cellStyle name="Normal 2 3 7 6 2" xfId="13635" xr:uid="{00000000-0005-0000-0000-0000EF5B0000}"/>
    <cellStyle name="Normal 2 3 7 6 2 2" xfId="29931" xr:uid="{00000000-0005-0000-0000-0000F05B0000}"/>
    <cellStyle name="Normal 2 3 7 6 3" xfId="21785" xr:uid="{00000000-0005-0000-0000-0000F15B0000}"/>
    <cellStyle name="Normal 2 3 7 7" xfId="8336" xr:uid="{00000000-0005-0000-0000-0000F25B0000}"/>
    <cellStyle name="Normal 2 3 7 7 2" xfId="24632" xr:uid="{00000000-0005-0000-0000-0000F35B0000}"/>
    <cellStyle name="Normal 2 3 7 8" xfId="16486" xr:uid="{00000000-0005-0000-0000-0000F45B0000}"/>
    <cellStyle name="Normal 2 3 8" xfId="264" xr:uid="{00000000-0005-0000-0000-0000F55B0000}"/>
    <cellStyle name="Normal 2 3 8 2" xfId="608" xr:uid="{00000000-0005-0000-0000-0000F65B0000}"/>
    <cellStyle name="Normal 2 3 8 2 2" xfId="1314" xr:uid="{00000000-0005-0000-0000-0000F75B0000}"/>
    <cellStyle name="Normal 2 3 8 2 2 2" xfId="2724" xr:uid="{00000000-0005-0000-0000-0000F85B0000}"/>
    <cellStyle name="Normal 2 3 8 2 2 2 2" xfId="5197" xr:uid="{00000000-0005-0000-0000-0000F95B0000}"/>
    <cellStyle name="Normal 2 3 8 2 2 2 2 2" xfId="13343" xr:uid="{00000000-0005-0000-0000-0000FA5B0000}"/>
    <cellStyle name="Normal 2 3 8 2 2 2 2 2 2" xfId="29639" xr:uid="{00000000-0005-0000-0000-0000FB5B0000}"/>
    <cellStyle name="Normal 2 3 8 2 2 2 2 3" xfId="21493" xr:uid="{00000000-0005-0000-0000-0000FC5B0000}"/>
    <cellStyle name="Normal 2 3 8 2 2 2 3" xfId="8023" xr:uid="{00000000-0005-0000-0000-0000FD5B0000}"/>
    <cellStyle name="Normal 2 3 8 2 2 2 3 2" xfId="16169" xr:uid="{00000000-0005-0000-0000-0000FE5B0000}"/>
    <cellStyle name="Normal 2 3 8 2 2 2 3 2 2" xfId="32465" xr:uid="{00000000-0005-0000-0000-0000FF5B0000}"/>
    <cellStyle name="Normal 2 3 8 2 2 2 3 3" xfId="24319" xr:uid="{00000000-0005-0000-0000-0000005C0000}"/>
    <cellStyle name="Normal 2 3 8 2 2 2 4" xfId="10870" xr:uid="{00000000-0005-0000-0000-0000015C0000}"/>
    <cellStyle name="Normal 2 3 8 2 2 2 4 2" xfId="27166" xr:uid="{00000000-0005-0000-0000-0000025C0000}"/>
    <cellStyle name="Normal 2 3 8 2 2 2 5" xfId="19020" xr:uid="{00000000-0005-0000-0000-0000035C0000}"/>
    <cellStyle name="Normal 2 3 8 2 2 3" xfId="3979" xr:uid="{00000000-0005-0000-0000-0000045C0000}"/>
    <cellStyle name="Normal 2 3 8 2 2 3 2" xfId="12125" xr:uid="{00000000-0005-0000-0000-0000055C0000}"/>
    <cellStyle name="Normal 2 3 8 2 2 3 2 2" xfId="28421" xr:uid="{00000000-0005-0000-0000-0000065C0000}"/>
    <cellStyle name="Normal 2 3 8 2 2 3 3" xfId="20275" xr:uid="{00000000-0005-0000-0000-0000075C0000}"/>
    <cellStyle name="Normal 2 3 8 2 2 4" xfId="6613" xr:uid="{00000000-0005-0000-0000-0000085C0000}"/>
    <cellStyle name="Normal 2 3 8 2 2 4 2" xfId="14759" xr:uid="{00000000-0005-0000-0000-0000095C0000}"/>
    <cellStyle name="Normal 2 3 8 2 2 4 2 2" xfId="31055" xr:uid="{00000000-0005-0000-0000-00000A5C0000}"/>
    <cellStyle name="Normal 2 3 8 2 2 4 3" xfId="22909" xr:uid="{00000000-0005-0000-0000-00000B5C0000}"/>
    <cellStyle name="Normal 2 3 8 2 2 5" xfId="9460" xr:uid="{00000000-0005-0000-0000-00000C5C0000}"/>
    <cellStyle name="Normal 2 3 8 2 2 5 2" xfId="25756" xr:uid="{00000000-0005-0000-0000-00000D5C0000}"/>
    <cellStyle name="Normal 2 3 8 2 2 6" xfId="17610" xr:uid="{00000000-0005-0000-0000-00000E5C0000}"/>
    <cellStyle name="Normal 2 3 8 2 3" xfId="2019" xr:uid="{00000000-0005-0000-0000-00000F5C0000}"/>
    <cellStyle name="Normal 2 3 8 2 3 2" xfId="4588" xr:uid="{00000000-0005-0000-0000-0000105C0000}"/>
    <cellStyle name="Normal 2 3 8 2 3 2 2" xfId="12734" xr:uid="{00000000-0005-0000-0000-0000115C0000}"/>
    <cellStyle name="Normal 2 3 8 2 3 2 2 2" xfId="29030" xr:uid="{00000000-0005-0000-0000-0000125C0000}"/>
    <cellStyle name="Normal 2 3 8 2 3 2 3" xfId="20884" xr:uid="{00000000-0005-0000-0000-0000135C0000}"/>
    <cellStyle name="Normal 2 3 8 2 3 3" xfId="7318" xr:uid="{00000000-0005-0000-0000-0000145C0000}"/>
    <cellStyle name="Normal 2 3 8 2 3 3 2" xfId="15464" xr:uid="{00000000-0005-0000-0000-0000155C0000}"/>
    <cellStyle name="Normal 2 3 8 2 3 3 2 2" xfId="31760" xr:uid="{00000000-0005-0000-0000-0000165C0000}"/>
    <cellStyle name="Normal 2 3 8 2 3 3 3" xfId="23614" xr:uid="{00000000-0005-0000-0000-0000175C0000}"/>
    <cellStyle name="Normal 2 3 8 2 3 4" xfId="10165" xr:uid="{00000000-0005-0000-0000-0000185C0000}"/>
    <cellStyle name="Normal 2 3 8 2 3 4 2" xfId="26461" xr:uid="{00000000-0005-0000-0000-0000195C0000}"/>
    <cellStyle name="Normal 2 3 8 2 3 5" xfId="18315" xr:uid="{00000000-0005-0000-0000-00001A5C0000}"/>
    <cellStyle name="Normal 2 3 8 2 4" xfId="3370" xr:uid="{00000000-0005-0000-0000-00001B5C0000}"/>
    <cellStyle name="Normal 2 3 8 2 4 2" xfId="11516" xr:uid="{00000000-0005-0000-0000-00001C5C0000}"/>
    <cellStyle name="Normal 2 3 8 2 4 2 2" xfId="27812" xr:uid="{00000000-0005-0000-0000-00001D5C0000}"/>
    <cellStyle name="Normal 2 3 8 2 4 3" xfId="19666" xr:uid="{00000000-0005-0000-0000-00001E5C0000}"/>
    <cellStyle name="Normal 2 3 8 2 5" xfId="5908" xr:uid="{00000000-0005-0000-0000-00001F5C0000}"/>
    <cellStyle name="Normal 2 3 8 2 5 2" xfId="14054" xr:uid="{00000000-0005-0000-0000-0000205C0000}"/>
    <cellStyle name="Normal 2 3 8 2 5 2 2" xfId="30350" xr:uid="{00000000-0005-0000-0000-0000215C0000}"/>
    <cellStyle name="Normal 2 3 8 2 5 3" xfId="22204" xr:uid="{00000000-0005-0000-0000-0000225C0000}"/>
    <cellStyle name="Normal 2 3 8 2 6" xfId="8755" xr:uid="{00000000-0005-0000-0000-0000235C0000}"/>
    <cellStyle name="Normal 2 3 8 2 6 2" xfId="25051" xr:uid="{00000000-0005-0000-0000-0000245C0000}"/>
    <cellStyle name="Normal 2 3 8 2 7" xfId="16905" xr:uid="{00000000-0005-0000-0000-0000255C0000}"/>
    <cellStyle name="Normal 2 3 8 3" xfId="970" xr:uid="{00000000-0005-0000-0000-0000265C0000}"/>
    <cellStyle name="Normal 2 3 8 3 2" xfId="2380" xr:uid="{00000000-0005-0000-0000-0000275C0000}"/>
    <cellStyle name="Normal 2 3 8 3 2 2" xfId="4901" xr:uid="{00000000-0005-0000-0000-0000285C0000}"/>
    <cellStyle name="Normal 2 3 8 3 2 2 2" xfId="13047" xr:uid="{00000000-0005-0000-0000-0000295C0000}"/>
    <cellStyle name="Normal 2 3 8 3 2 2 2 2" xfId="29343" xr:uid="{00000000-0005-0000-0000-00002A5C0000}"/>
    <cellStyle name="Normal 2 3 8 3 2 2 3" xfId="21197" xr:uid="{00000000-0005-0000-0000-00002B5C0000}"/>
    <cellStyle name="Normal 2 3 8 3 2 3" xfId="7679" xr:uid="{00000000-0005-0000-0000-00002C5C0000}"/>
    <cellStyle name="Normal 2 3 8 3 2 3 2" xfId="15825" xr:uid="{00000000-0005-0000-0000-00002D5C0000}"/>
    <cellStyle name="Normal 2 3 8 3 2 3 2 2" xfId="32121" xr:uid="{00000000-0005-0000-0000-00002E5C0000}"/>
    <cellStyle name="Normal 2 3 8 3 2 3 3" xfId="23975" xr:uid="{00000000-0005-0000-0000-00002F5C0000}"/>
    <cellStyle name="Normal 2 3 8 3 2 4" xfId="10526" xr:uid="{00000000-0005-0000-0000-0000305C0000}"/>
    <cellStyle name="Normal 2 3 8 3 2 4 2" xfId="26822" xr:uid="{00000000-0005-0000-0000-0000315C0000}"/>
    <cellStyle name="Normal 2 3 8 3 2 5" xfId="18676" xr:uid="{00000000-0005-0000-0000-0000325C0000}"/>
    <cellStyle name="Normal 2 3 8 3 3" xfId="3683" xr:uid="{00000000-0005-0000-0000-0000335C0000}"/>
    <cellStyle name="Normal 2 3 8 3 3 2" xfId="11829" xr:uid="{00000000-0005-0000-0000-0000345C0000}"/>
    <cellStyle name="Normal 2 3 8 3 3 2 2" xfId="28125" xr:uid="{00000000-0005-0000-0000-0000355C0000}"/>
    <cellStyle name="Normal 2 3 8 3 3 3" xfId="19979" xr:uid="{00000000-0005-0000-0000-0000365C0000}"/>
    <cellStyle name="Normal 2 3 8 3 4" xfId="6269" xr:uid="{00000000-0005-0000-0000-0000375C0000}"/>
    <cellStyle name="Normal 2 3 8 3 4 2" xfId="14415" xr:uid="{00000000-0005-0000-0000-0000385C0000}"/>
    <cellStyle name="Normal 2 3 8 3 4 2 2" xfId="30711" xr:uid="{00000000-0005-0000-0000-0000395C0000}"/>
    <cellStyle name="Normal 2 3 8 3 4 3" xfId="22565" xr:uid="{00000000-0005-0000-0000-00003A5C0000}"/>
    <cellStyle name="Normal 2 3 8 3 5" xfId="9116" xr:uid="{00000000-0005-0000-0000-00003B5C0000}"/>
    <cellStyle name="Normal 2 3 8 3 5 2" xfId="25412" xr:uid="{00000000-0005-0000-0000-00003C5C0000}"/>
    <cellStyle name="Normal 2 3 8 3 6" xfId="17266" xr:uid="{00000000-0005-0000-0000-00003D5C0000}"/>
    <cellStyle name="Normal 2 3 8 4" xfId="1675" xr:uid="{00000000-0005-0000-0000-00003E5C0000}"/>
    <cellStyle name="Normal 2 3 8 4 2" xfId="4292" xr:uid="{00000000-0005-0000-0000-00003F5C0000}"/>
    <cellStyle name="Normal 2 3 8 4 2 2" xfId="12438" xr:uid="{00000000-0005-0000-0000-0000405C0000}"/>
    <cellStyle name="Normal 2 3 8 4 2 2 2" xfId="28734" xr:uid="{00000000-0005-0000-0000-0000415C0000}"/>
    <cellStyle name="Normal 2 3 8 4 2 3" xfId="20588" xr:uid="{00000000-0005-0000-0000-0000425C0000}"/>
    <cellStyle name="Normal 2 3 8 4 3" xfId="6974" xr:uid="{00000000-0005-0000-0000-0000435C0000}"/>
    <cellStyle name="Normal 2 3 8 4 3 2" xfId="15120" xr:uid="{00000000-0005-0000-0000-0000445C0000}"/>
    <cellStyle name="Normal 2 3 8 4 3 2 2" xfId="31416" xr:uid="{00000000-0005-0000-0000-0000455C0000}"/>
    <cellStyle name="Normal 2 3 8 4 3 3" xfId="23270" xr:uid="{00000000-0005-0000-0000-0000465C0000}"/>
    <cellStyle name="Normal 2 3 8 4 4" xfId="9821" xr:uid="{00000000-0005-0000-0000-0000475C0000}"/>
    <cellStyle name="Normal 2 3 8 4 4 2" xfId="26117" xr:uid="{00000000-0005-0000-0000-0000485C0000}"/>
    <cellStyle name="Normal 2 3 8 4 5" xfId="17971" xr:uid="{00000000-0005-0000-0000-0000495C0000}"/>
    <cellStyle name="Normal 2 3 8 5" xfId="3074" xr:uid="{00000000-0005-0000-0000-00004A5C0000}"/>
    <cellStyle name="Normal 2 3 8 5 2" xfId="11220" xr:uid="{00000000-0005-0000-0000-00004B5C0000}"/>
    <cellStyle name="Normal 2 3 8 5 2 2" xfId="27516" xr:uid="{00000000-0005-0000-0000-00004C5C0000}"/>
    <cellStyle name="Normal 2 3 8 5 3" xfId="19370" xr:uid="{00000000-0005-0000-0000-00004D5C0000}"/>
    <cellStyle name="Normal 2 3 8 6" xfId="5564" xr:uid="{00000000-0005-0000-0000-00004E5C0000}"/>
    <cellStyle name="Normal 2 3 8 6 2" xfId="13710" xr:uid="{00000000-0005-0000-0000-00004F5C0000}"/>
    <cellStyle name="Normal 2 3 8 6 2 2" xfId="30006" xr:uid="{00000000-0005-0000-0000-0000505C0000}"/>
    <cellStyle name="Normal 2 3 8 6 3" xfId="21860" xr:uid="{00000000-0005-0000-0000-0000515C0000}"/>
    <cellStyle name="Normal 2 3 8 7" xfId="8411" xr:uid="{00000000-0005-0000-0000-0000525C0000}"/>
    <cellStyle name="Normal 2 3 8 7 2" xfId="24707" xr:uid="{00000000-0005-0000-0000-0000535C0000}"/>
    <cellStyle name="Normal 2 3 8 8" xfId="16561" xr:uid="{00000000-0005-0000-0000-0000545C0000}"/>
    <cellStyle name="Normal 2 3 9" xfId="354" xr:uid="{00000000-0005-0000-0000-0000555C0000}"/>
    <cellStyle name="Normal 2 3 9 2" xfId="1060" xr:uid="{00000000-0005-0000-0000-0000565C0000}"/>
    <cellStyle name="Normal 2 3 9 2 2" xfId="2470" xr:uid="{00000000-0005-0000-0000-0000575C0000}"/>
    <cellStyle name="Normal 2 3 9 2 2 2" xfId="4975" xr:uid="{00000000-0005-0000-0000-0000585C0000}"/>
    <cellStyle name="Normal 2 3 9 2 2 2 2" xfId="13121" xr:uid="{00000000-0005-0000-0000-0000595C0000}"/>
    <cellStyle name="Normal 2 3 9 2 2 2 2 2" xfId="29417" xr:uid="{00000000-0005-0000-0000-00005A5C0000}"/>
    <cellStyle name="Normal 2 3 9 2 2 2 3" xfId="21271" xr:uid="{00000000-0005-0000-0000-00005B5C0000}"/>
    <cellStyle name="Normal 2 3 9 2 2 3" xfId="7769" xr:uid="{00000000-0005-0000-0000-00005C5C0000}"/>
    <cellStyle name="Normal 2 3 9 2 2 3 2" xfId="15915" xr:uid="{00000000-0005-0000-0000-00005D5C0000}"/>
    <cellStyle name="Normal 2 3 9 2 2 3 2 2" xfId="32211" xr:uid="{00000000-0005-0000-0000-00005E5C0000}"/>
    <cellStyle name="Normal 2 3 9 2 2 3 3" xfId="24065" xr:uid="{00000000-0005-0000-0000-00005F5C0000}"/>
    <cellStyle name="Normal 2 3 9 2 2 4" xfId="10616" xr:uid="{00000000-0005-0000-0000-0000605C0000}"/>
    <cellStyle name="Normal 2 3 9 2 2 4 2" xfId="26912" xr:uid="{00000000-0005-0000-0000-0000615C0000}"/>
    <cellStyle name="Normal 2 3 9 2 2 5" xfId="18766" xr:uid="{00000000-0005-0000-0000-0000625C0000}"/>
    <cellStyle name="Normal 2 3 9 2 3" xfId="3757" xr:uid="{00000000-0005-0000-0000-0000635C0000}"/>
    <cellStyle name="Normal 2 3 9 2 3 2" xfId="11903" xr:uid="{00000000-0005-0000-0000-0000645C0000}"/>
    <cellStyle name="Normal 2 3 9 2 3 2 2" xfId="28199" xr:uid="{00000000-0005-0000-0000-0000655C0000}"/>
    <cellStyle name="Normal 2 3 9 2 3 3" xfId="20053" xr:uid="{00000000-0005-0000-0000-0000665C0000}"/>
    <cellStyle name="Normal 2 3 9 2 4" xfId="6359" xr:uid="{00000000-0005-0000-0000-0000675C0000}"/>
    <cellStyle name="Normal 2 3 9 2 4 2" xfId="14505" xr:uid="{00000000-0005-0000-0000-0000685C0000}"/>
    <cellStyle name="Normal 2 3 9 2 4 2 2" xfId="30801" xr:uid="{00000000-0005-0000-0000-0000695C0000}"/>
    <cellStyle name="Normal 2 3 9 2 4 3" xfId="22655" xr:uid="{00000000-0005-0000-0000-00006A5C0000}"/>
    <cellStyle name="Normal 2 3 9 2 5" xfId="9206" xr:uid="{00000000-0005-0000-0000-00006B5C0000}"/>
    <cellStyle name="Normal 2 3 9 2 5 2" xfId="25502" xr:uid="{00000000-0005-0000-0000-00006C5C0000}"/>
    <cellStyle name="Normal 2 3 9 2 6" xfId="17356" xr:uid="{00000000-0005-0000-0000-00006D5C0000}"/>
    <cellStyle name="Normal 2 3 9 3" xfId="1765" xr:uid="{00000000-0005-0000-0000-00006E5C0000}"/>
    <cellStyle name="Normal 2 3 9 3 2" xfId="4366" xr:uid="{00000000-0005-0000-0000-00006F5C0000}"/>
    <cellStyle name="Normal 2 3 9 3 2 2" xfId="12512" xr:uid="{00000000-0005-0000-0000-0000705C0000}"/>
    <cellStyle name="Normal 2 3 9 3 2 2 2" xfId="28808" xr:uid="{00000000-0005-0000-0000-0000715C0000}"/>
    <cellStyle name="Normal 2 3 9 3 2 3" xfId="20662" xr:uid="{00000000-0005-0000-0000-0000725C0000}"/>
    <cellStyle name="Normal 2 3 9 3 3" xfId="7064" xr:uid="{00000000-0005-0000-0000-0000735C0000}"/>
    <cellStyle name="Normal 2 3 9 3 3 2" xfId="15210" xr:uid="{00000000-0005-0000-0000-0000745C0000}"/>
    <cellStyle name="Normal 2 3 9 3 3 2 2" xfId="31506" xr:uid="{00000000-0005-0000-0000-0000755C0000}"/>
    <cellStyle name="Normal 2 3 9 3 3 3" xfId="23360" xr:uid="{00000000-0005-0000-0000-0000765C0000}"/>
    <cellStyle name="Normal 2 3 9 3 4" xfId="9911" xr:uid="{00000000-0005-0000-0000-0000775C0000}"/>
    <cellStyle name="Normal 2 3 9 3 4 2" xfId="26207" xr:uid="{00000000-0005-0000-0000-0000785C0000}"/>
    <cellStyle name="Normal 2 3 9 3 5" xfId="18061" xr:uid="{00000000-0005-0000-0000-0000795C0000}"/>
    <cellStyle name="Normal 2 3 9 4" xfId="3148" xr:uid="{00000000-0005-0000-0000-00007A5C0000}"/>
    <cellStyle name="Normal 2 3 9 4 2" xfId="11294" xr:uid="{00000000-0005-0000-0000-00007B5C0000}"/>
    <cellStyle name="Normal 2 3 9 4 2 2" xfId="27590" xr:uid="{00000000-0005-0000-0000-00007C5C0000}"/>
    <cellStyle name="Normal 2 3 9 4 3" xfId="19444" xr:uid="{00000000-0005-0000-0000-00007D5C0000}"/>
    <cellStyle name="Normal 2 3 9 5" xfId="5654" xr:uid="{00000000-0005-0000-0000-00007E5C0000}"/>
    <cellStyle name="Normal 2 3 9 5 2" xfId="13800" xr:uid="{00000000-0005-0000-0000-00007F5C0000}"/>
    <cellStyle name="Normal 2 3 9 5 2 2" xfId="30096" xr:uid="{00000000-0005-0000-0000-0000805C0000}"/>
    <cellStyle name="Normal 2 3 9 5 3" xfId="21950" xr:uid="{00000000-0005-0000-0000-0000815C0000}"/>
    <cellStyle name="Normal 2 3 9 6" xfId="8501" xr:uid="{00000000-0005-0000-0000-0000825C0000}"/>
    <cellStyle name="Normal 2 3 9 6 2" xfId="24797" xr:uid="{00000000-0005-0000-0000-0000835C0000}"/>
    <cellStyle name="Normal 2 3 9 7" xfId="16651" xr:uid="{00000000-0005-0000-0000-0000845C0000}"/>
    <cellStyle name="Normal 2 4" xfId="9" xr:uid="{00000000-0005-0000-0000-0000855C0000}"/>
    <cellStyle name="Normal 2 4 10" xfId="1422" xr:uid="{00000000-0005-0000-0000-0000865C0000}"/>
    <cellStyle name="Normal 2 4 10 2" xfId="4071" xr:uid="{00000000-0005-0000-0000-0000875C0000}"/>
    <cellStyle name="Normal 2 4 10 2 2" xfId="12217" xr:uid="{00000000-0005-0000-0000-0000885C0000}"/>
    <cellStyle name="Normal 2 4 10 2 2 2" xfId="28513" xr:uid="{00000000-0005-0000-0000-0000895C0000}"/>
    <cellStyle name="Normal 2 4 10 2 3" xfId="20367" xr:uid="{00000000-0005-0000-0000-00008A5C0000}"/>
    <cellStyle name="Normal 2 4 10 3" xfId="6721" xr:uid="{00000000-0005-0000-0000-00008B5C0000}"/>
    <cellStyle name="Normal 2 4 10 3 2" xfId="14867" xr:uid="{00000000-0005-0000-0000-00008C5C0000}"/>
    <cellStyle name="Normal 2 4 10 3 2 2" xfId="31163" xr:uid="{00000000-0005-0000-0000-00008D5C0000}"/>
    <cellStyle name="Normal 2 4 10 3 3" xfId="23017" xr:uid="{00000000-0005-0000-0000-00008E5C0000}"/>
    <cellStyle name="Normal 2 4 10 4" xfId="9568" xr:uid="{00000000-0005-0000-0000-00008F5C0000}"/>
    <cellStyle name="Normal 2 4 10 4 2" xfId="25864" xr:uid="{00000000-0005-0000-0000-0000905C0000}"/>
    <cellStyle name="Normal 2 4 10 5" xfId="17718" xr:uid="{00000000-0005-0000-0000-0000915C0000}"/>
    <cellStyle name="Normal 2 4 11" xfId="2853" xr:uid="{00000000-0005-0000-0000-0000925C0000}"/>
    <cellStyle name="Normal 2 4 11 2" xfId="10999" xr:uid="{00000000-0005-0000-0000-0000935C0000}"/>
    <cellStyle name="Normal 2 4 11 2 2" xfId="27295" xr:uid="{00000000-0005-0000-0000-0000945C0000}"/>
    <cellStyle name="Normal 2 4 11 3" xfId="19149" xr:uid="{00000000-0005-0000-0000-0000955C0000}"/>
    <cellStyle name="Normal 2 4 12" xfId="5311" xr:uid="{00000000-0005-0000-0000-0000965C0000}"/>
    <cellStyle name="Normal 2 4 12 2" xfId="13457" xr:uid="{00000000-0005-0000-0000-0000975C0000}"/>
    <cellStyle name="Normal 2 4 12 2 2" xfId="29753" xr:uid="{00000000-0005-0000-0000-0000985C0000}"/>
    <cellStyle name="Normal 2 4 12 3" xfId="21607" xr:uid="{00000000-0005-0000-0000-0000995C0000}"/>
    <cellStyle name="Normal 2 4 13" xfId="8158" xr:uid="{00000000-0005-0000-0000-00009A5C0000}"/>
    <cellStyle name="Normal 2 4 13 2" xfId="24454" xr:uid="{00000000-0005-0000-0000-00009B5C0000}"/>
    <cellStyle name="Normal 2 4 14" xfId="16308" xr:uid="{00000000-0005-0000-0000-00009C5C0000}"/>
    <cellStyle name="Normal 2 4 2" xfId="22" xr:uid="{00000000-0005-0000-0000-00009D5C0000}"/>
    <cellStyle name="Normal 2 4 2 10" xfId="2862" xr:uid="{00000000-0005-0000-0000-00009E5C0000}"/>
    <cellStyle name="Normal 2 4 2 10 2" xfId="11008" xr:uid="{00000000-0005-0000-0000-00009F5C0000}"/>
    <cellStyle name="Normal 2 4 2 10 2 2" xfId="27304" xr:uid="{00000000-0005-0000-0000-0000A05C0000}"/>
    <cellStyle name="Normal 2 4 2 10 3" xfId="19158" xr:uid="{00000000-0005-0000-0000-0000A15C0000}"/>
    <cellStyle name="Normal 2 4 2 11" xfId="5322" xr:uid="{00000000-0005-0000-0000-0000A25C0000}"/>
    <cellStyle name="Normal 2 4 2 11 2" xfId="13468" xr:uid="{00000000-0005-0000-0000-0000A35C0000}"/>
    <cellStyle name="Normal 2 4 2 11 2 2" xfId="29764" xr:uid="{00000000-0005-0000-0000-0000A45C0000}"/>
    <cellStyle name="Normal 2 4 2 11 3" xfId="21618" xr:uid="{00000000-0005-0000-0000-0000A55C0000}"/>
    <cellStyle name="Normal 2 4 2 12" xfId="8169" xr:uid="{00000000-0005-0000-0000-0000A65C0000}"/>
    <cellStyle name="Normal 2 4 2 12 2" xfId="24465" xr:uid="{00000000-0005-0000-0000-0000A75C0000}"/>
    <cellStyle name="Normal 2 4 2 13" xfId="16319" xr:uid="{00000000-0005-0000-0000-0000A85C0000}"/>
    <cellStyle name="Normal 2 4 2 2" xfId="44" xr:uid="{00000000-0005-0000-0000-0000A95C0000}"/>
    <cellStyle name="Normal 2 4 2 2 10" xfId="5344" xr:uid="{00000000-0005-0000-0000-0000AA5C0000}"/>
    <cellStyle name="Normal 2 4 2 2 10 2" xfId="13490" xr:uid="{00000000-0005-0000-0000-0000AB5C0000}"/>
    <cellStyle name="Normal 2 4 2 2 10 2 2" xfId="29786" xr:uid="{00000000-0005-0000-0000-0000AC5C0000}"/>
    <cellStyle name="Normal 2 4 2 2 10 3" xfId="21640" xr:uid="{00000000-0005-0000-0000-0000AD5C0000}"/>
    <cellStyle name="Normal 2 4 2 2 11" xfId="8191" xr:uid="{00000000-0005-0000-0000-0000AE5C0000}"/>
    <cellStyle name="Normal 2 4 2 2 11 2" xfId="24487" xr:uid="{00000000-0005-0000-0000-0000AF5C0000}"/>
    <cellStyle name="Normal 2 4 2 2 12" xfId="16341" xr:uid="{00000000-0005-0000-0000-0000B05C0000}"/>
    <cellStyle name="Normal 2 4 2 2 2" xfId="88" xr:uid="{00000000-0005-0000-0000-0000B15C0000}"/>
    <cellStyle name="Normal 2 4 2 2 2 10" xfId="8235" xr:uid="{00000000-0005-0000-0000-0000B25C0000}"/>
    <cellStyle name="Normal 2 4 2 2 2 10 2" xfId="24531" xr:uid="{00000000-0005-0000-0000-0000B35C0000}"/>
    <cellStyle name="Normal 2 4 2 2 2 11" xfId="16385" xr:uid="{00000000-0005-0000-0000-0000B45C0000}"/>
    <cellStyle name="Normal 2 4 2 2 2 2" xfId="178" xr:uid="{00000000-0005-0000-0000-0000B55C0000}"/>
    <cellStyle name="Normal 2 4 2 2 2 2 2" xfId="522" xr:uid="{00000000-0005-0000-0000-0000B65C0000}"/>
    <cellStyle name="Normal 2 4 2 2 2 2 2 2" xfId="1228" xr:uid="{00000000-0005-0000-0000-0000B75C0000}"/>
    <cellStyle name="Normal 2 4 2 2 2 2 2 2 2" xfId="2638" xr:uid="{00000000-0005-0000-0000-0000B85C0000}"/>
    <cellStyle name="Normal 2 4 2 2 2 2 2 2 2 2" xfId="5113" xr:uid="{00000000-0005-0000-0000-0000B95C0000}"/>
    <cellStyle name="Normal 2 4 2 2 2 2 2 2 2 2 2" xfId="13259" xr:uid="{00000000-0005-0000-0000-0000BA5C0000}"/>
    <cellStyle name="Normal 2 4 2 2 2 2 2 2 2 2 2 2" xfId="29555" xr:uid="{00000000-0005-0000-0000-0000BB5C0000}"/>
    <cellStyle name="Normal 2 4 2 2 2 2 2 2 2 2 3" xfId="21409" xr:uid="{00000000-0005-0000-0000-0000BC5C0000}"/>
    <cellStyle name="Normal 2 4 2 2 2 2 2 2 2 3" xfId="7937" xr:uid="{00000000-0005-0000-0000-0000BD5C0000}"/>
    <cellStyle name="Normal 2 4 2 2 2 2 2 2 2 3 2" xfId="16083" xr:uid="{00000000-0005-0000-0000-0000BE5C0000}"/>
    <cellStyle name="Normal 2 4 2 2 2 2 2 2 2 3 2 2" xfId="32379" xr:uid="{00000000-0005-0000-0000-0000BF5C0000}"/>
    <cellStyle name="Normal 2 4 2 2 2 2 2 2 2 3 3" xfId="24233" xr:uid="{00000000-0005-0000-0000-0000C05C0000}"/>
    <cellStyle name="Normal 2 4 2 2 2 2 2 2 2 4" xfId="10784" xr:uid="{00000000-0005-0000-0000-0000C15C0000}"/>
    <cellStyle name="Normal 2 4 2 2 2 2 2 2 2 4 2" xfId="27080" xr:uid="{00000000-0005-0000-0000-0000C25C0000}"/>
    <cellStyle name="Normal 2 4 2 2 2 2 2 2 2 5" xfId="18934" xr:uid="{00000000-0005-0000-0000-0000C35C0000}"/>
    <cellStyle name="Normal 2 4 2 2 2 2 2 2 3" xfId="3895" xr:uid="{00000000-0005-0000-0000-0000C45C0000}"/>
    <cellStyle name="Normal 2 4 2 2 2 2 2 2 3 2" xfId="12041" xr:uid="{00000000-0005-0000-0000-0000C55C0000}"/>
    <cellStyle name="Normal 2 4 2 2 2 2 2 2 3 2 2" xfId="28337" xr:uid="{00000000-0005-0000-0000-0000C65C0000}"/>
    <cellStyle name="Normal 2 4 2 2 2 2 2 2 3 3" xfId="20191" xr:uid="{00000000-0005-0000-0000-0000C75C0000}"/>
    <cellStyle name="Normal 2 4 2 2 2 2 2 2 4" xfId="6527" xr:uid="{00000000-0005-0000-0000-0000C85C0000}"/>
    <cellStyle name="Normal 2 4 2 2 2 2 2 2 4 2" xfId="14673" xr:uid="{00000000-0005-0000-0000-0000C95C0000}"/>
    <cellStyle name="Normal 2 4 2 2 2 2 2 2 4 2 2" xfId="30969" xr:uid="{00000000-0005-0000-0000-0000CA5C0000}"/>
    <cellStyle name="Normal 2 4 2 2 2 2 2 2 4 3" xfId="22823" xr:uid="{00000000-0005-0000-0000-0000CB5C0000}"/>
    <cellStyle name="Normal 2 4 2 2 2 2 2 2 5" xfId="9374" xr:uid="{00000000-0005-0000-0000-0000CC5C0000}"/>
    <cellStyle name="Normal 2 4 2 2 2 2 2 2 5 2" xfId="25670" xr:uid="{00000000-0005-0000-0000-0000CD5C0000}"/>
    <cellStyle name="Normal 2 4 2 2 2 2 2 2 6" xfId="17524" xr:uid="{00000000-0005-0000-0000-0000CE5C0000}"/>
    <cellStyle name="Normal 2 4 2 2 2 2 2 3" xfId="1933" xr:uid="{00000000-0005-0000-0000-0000CF5C0000}"/>
    <cellStyle name="Normal 2 4 2 2 2 2 2 3 2" xfId="4504" xr:uid="{00000000-0005-0000-0000-0000D05C0000}"/>
    <cellStyle name="Normal 2 4 2 2 2 2 2 3 2 2" xfId="12650" xr:uid="{00000000-0005-0000-0000-0000D15C0000}"/>
    <cellStyle name="Normal 2 4 2 2 2 2 2 3 2 2 2" xfId="28946" xr:uid="{00000000-0005-0000-0000-0000D25C0000}"/>
    <cellStyle name="Normal 2 4 2 2 2 2 2 3 2 3" xfId="20800" xr:uid="{00000000-0005-0000-0000-0000D35C0000}"/>
    <cellStyle name="Normal 2 4 2 2 2 2 2 3 3" xfId="7232" xr:uid="{00000000-0005-0000-0000-0000D45C0000}"/>
    <cellStyle name="Normal 2 4 2 2 2 2 2 3 3 2" xfId="15378" xr:uid="{00000000-0005-0000-0000-0000D55C0000}"/>
    <cellStyle name="Normal 2 4 2 2 2 2 2 3 3 2 2" xfId="31674" xr:uid="{00000000-0005-0000-0000-0000D65C0000}"/>
    <cellStyle name="Normal 2 4 2 2 2 2 2 3 3 3" xfId="23528" xr:uid="{00000000-0005-0000-0000-0000D75C0000}"/>
    <cellStyle name="Normal 2 4 2 2 2 2 2 3 4" xfId="10079" xr:uid="{00000000-0005-0000-0000-0000D85C0000}"/>
    <cellStyle name="Normal 2 4 2 2 2 2 2 3 4 2" xfId="26375" xr:uid="{00000000-0005-0000-0000-0000D95C0000}"/>
    <cellStyle name="Normal 2 4 2 2 2 2 2 3 5" xfId="18229" xr:uid="{00000000-0005-0000-0000-0000DA5C0000}"/>
    <cellStyle name="Normal 2 4 2 2 2 2 2 4" xfId="3286" xr:uid="{00000000-0005-0000-0000-0000DB5C0000}"/>
    <cellStyle name="Normal 2 4 2 2 2 2 2 4 2" xfId="11432" xr:uid="{00000000-0005-0000-0000-0000DC5C0000}"/>
    <cellStyle name="Normal 2 4 2 2 2 2 2 4 2 2" xfId="27728" xr:uid="{00000000-0005-0000-0000-0000DD5C0000}"/>
    <cellStyle name="Normal 2 4 2 2 2 2 2 4 3" xfId="19582" xr:uid="{00000000-0005-0000-0000-0000DE5C0000}"/>
    <cellStyle name="Normal 2 4 2 2 2 2 2 5" xfId="5822" xr:uid="{00000000-0005-0000-0000-0000DF5C0000}"/>
    <cellStyle name="Normal 2 4 2 2 2 2 2 5 2" xfId="13968" xr:uid="{00000000-0005-0000-0000-0000E05C0000}"/>
    <cellStyle name="Normal 2 4 2 2 2 2 2 5 2 2" xfId="30264" xr:uid="{00000000-0005-0000-0000-0000E15C0000}"/>
    <cellStyle name="Normal 2 4 2 2 2 2 2 5 3" xfId="22118" xr:uid="{00000000-0005-0000-0000-0000E25C0000}"/>
    <cellStyle name="Normal 2 4 2 2 2 2 2 6" xfId="8669" xr:uid="{00000000-0005-0000-0000-0000E35C0000}"/>
    <cellStyle name="Normal 2 4 2 2 2 2 2 6 2" xfId="24965" xr:uid="{00000000-0005-0000-0000-0000E45C0000}"/>
    <cellStyle name="Normal 2 4 2 2 2 2 2 7" xfId="16819" xr:uid="{00000000-0005-0000-0000-0000E55C0000}"/>
    <cellStyle name="Normal 2 4 2 2 2 2 3" xfId="884" xr:uid="{00000000-0005-0000-0000-0000E65C0000}"/>
    <cellStyle name="Normal 2 4 2 2 2 2 3 2" xfId="2294" xr:uid="{00000000-0005-0000-0000-0000E75C0000}"/>
    <cellStyle name="Normal 2 4 2 2 2 2 3 2 2" xfId="4817" xr:uid="{00000000-0005-0000-0000-0000E85C0000}"/>
    <cellStyle name="Normal 2 4 2 2 2 2 3 2 2 2" xfId="12963" xr:uid="{00000000-0005-0000-0000-0000E95C0000}"/>
    <cellStyle name="Normal 2 4 2 2 2 2 3 2 2 2 2" xfId="29259" xr:uid="{00000000-0005-0000-0000-0000EA5C0000}"/>
    <cellStyle name="Normal 2 4 2 2 2 2 3 2 2 3" xfId="21113" xr:uid="{00000000-0005-0000-0000-0000EB5C0000}"/>
    <cellStyle name="Normal 2 4 2 2 2 2 3 2 3" xfId="7593" xr:uid="{00000000-0005-0000-0000-0000EC5C0000}"/>
    <cellStyle name="Normal 2 4 2 2 2 2 3 2 3 2" xfId="15739" xr:uid="{00000000-0005-0000-0000-0000ED5C0000}"/>
    <cellStyle name="Normal 2 4 2 2 2 2 3 2 3 2 2" xfId="32035" xr:uid="{00000000-0005-0000-0000-0000EE5C0000}"/>
    <cellStyle name="Normal 2 4 2 2 2 2 3 2 3 3" xfId="23889" xr:uid="{00000000-0005-0000-0000-0000EF5C0000}"/>
    <cellStyle name="Normal 2 4 2 2 2 2 3 2 4" xfId="10440" xr:uid="{00000000-0005-0000-0000-0000F05C0000}"/>
    <cellStyle name="Normal 2 4 2 2 2 2 3 2 4 2" xfId="26736" xr:uid="{00000000-0005-0000-0000-0000F15C0000}"/>
    <cellStyle name="Normal 2 4 2 2 2 2 3 2 5" xfId="18590" xr:uid="{00000000-0005-0000-0000-0000F25C0000}"/>
    <cellStyle name="Normal 2 4 2 2 2 2 3 3" xfId="3599" xr:uid="{00000000-0005-0000-0000-0000F35C0000}"/>
    <cellStyle name="Normal 2 4 2 2 2 2 3 3 2" xfId="11745" xr:uid="{00000000-0005-0000-0000-0000F45C0000}"/>
    <cellStyle name="Normal 2 4 2 2 2 2 3 3 2 2" xfId="28041" xr:uid="{00000000-0005-0000-0000-0000F55C0000}"/>
    <cellStyle name="Normal 2 4 2 2 2 2 3 3 3" xfId="19895" xr:uid="{00000000-0005-0000-0000-0000F65C0000}"/>
    <cellStyle name="Normal 2 4 2 2 2 2 3 4" xfId="6183" xr:uid="{00000000-0005-0000-0000-0000F75C0000}"/>
    <cellStyle name="Normal 2 4 2 2 2 2 3 4 2" xfId="14329" xr:uid="{00000000-0005-0000-0000-0000F85C0000}"/>
    <cellStyle name="Normal 2 4 2 2 2 2 3 4 2 2" xfId="30625" xr:uid="{00000000-0005-0000-0000-0000F95C0000}"/>
    <cellStyle name="Normal 2 4 2 2 2 2 3 4 3" xfId="22479" xr:uid="{00000000-0005-0000-0000-0000FA5C0000}"/>
    <cellStyle name="Normal 2 4 2 2 2 2 3 5" xfId="9030" xr:uid="{00000000-0005-0000-0000-0000FB5C0000}"/>
    <cellStyle name="Normal 2 4 2 2 2 2 3 5 2" xfId="25326" xr:uid="{00000000-0005-0000-0000-0000FC5C0000}"/>
    <cellStyle name="Normal 2 4 2 2 2 2 3 6" xfId="17180" xr:uid="{00000000-0005-0000-0000-0000FD5C0000}"/>
    <cellStyle name="Normal 2 4 2 2 2 2 4" xfId="1589" xr:uid="{00000000-0005-0000-0000-0000FE5C0000}"/>
    <cellStyle name="Normal 2 4 2 2 2 2 4 2" xfId="4208" xr:uid="{00000000-0005-0000-0000-0000FF5C0000}"/>
    <cellStyle name="Normal 2 4 2 2 2 2 4 2 2" xfId="12354" xr:uid="{00000000-0005-0000-0000-0000005D0000}"/>
    <cellStyle name="Normal 2 4 2 2 2 2 4 2 2 2" xfId="28650" xr:uid="{00000000-0005-0000-0000-0000015D0000}"/>
    <cellStyle name="Normal 2 4 2 2 2 2 4 2 3" xfId="20504" xr:uid="{00000000-0005-0000-0000-0000025D0000}"/>
    <cellStyle name="Normal 2 4 2 2 2 2 4 3" xfId="6888" xr:uid="{00000000-0005-0000-0000-0000035D0000}"/>
    <cellStyle name="Normal 2 4 2 2 2 2 4 3 2" xfId="15034" xr:uid="{00000000-0005-0000-0000-0000045D0000}"/>
    <cellStyle name="Normal 2 4 2 2 2 2 4 3 2 2" xfId="31330" xr:uid="{00000000-0005-0000-0000-0000055D0000}"/>
    <cellStyle name="Normal 2 4 2 2 2 2 4 3 3" xfId="23184" xr:uid="{00000000-0005-0000-0000-0000065D0000}"/>
    <cellStyle name="Normal 2 4 2 2 2 2 4 4" xfId="9735" xr:uid="{00000000-0005-0000-0000-0000075D0000}"/>
    <cellStyle name="Normal 2 4 2 2 2 2 4 4 2" xfId="26031" xr:uid="{00000000-0005-0000-0000-0000085D0000}"/>
    <cellStyle name="Normal 2 4 2 2 2 2 4 5" xfId="17885" xr:uid="{00000000-0005-0000-0000-0000095D0000}"/>
    <cellStyle name="Normal 2 4 2 2 2 2 5" xfId="2990" xr:uid="{00000000-0005-0000-0000-00000A5D0000}"/>
    <cellStyle name="Normal 2 4 2 2 2 2 5 2" xfId="11136" xr:uid="{00000000-0005-0000-0000-00000B5D0000}"/>
    <cellStyle name="Normal 2 4 2 2 2 2 5 2 2" xfId="27432" xr:uid="{00000000-0005-0000-0000-00000C5D0000}"/>
    <cellStyle name="Normal 2 4 2 2 2 2 5 3" xfId="19286" xr:uid="{00000000-0005-0000-0000-00000D5D0000}"/>
    <cellStyle name="Normal 2 4 2 2 2 2 6" xfId="5478" xr:uid="{00000000-0005-0000-0000-00000E5D0000}"/>
    <cellStyle name="Normal 2 4 2 2 2 2 6 2" xfId="13624" xr:uid="{00000000-0005-0000-0000-00000F5D0000}"/>
    <cellStyle name="Normal 2 4 2 2 2 2 6 2 2" xfId="29920" xr:uid="{00000000-0005-0000-0000-0000105D0000}"/>
    <cellStyle name="Normal 2 4 2 2 2 2 6 3" xfId="21774" xr:uid="{00000000-0005-0000-0000-0000115D0000}"/>
    <cellStyle name="Normal 2 4 2 2 2 2 7" xfId="8325" xr:uid="{00000000-0005-0000-0000-0000125D0000}"/>
    <cellStyle name="Normal 2 4 2 2 2 2 7 2" xfId="24621" xr:uid="{00000000-0005-0000-0000-0000135D0000}"/>
    <cellStyle name="Normal 2 4 2 2 2 2 8" xfId="16475" xr:uid="{00000000-0005-0000-0000-0000145D0000}"/>
    <cellStyle name="Normal 2 4 2 2 2 3" xfId="253" xr:uid="{00000000-0005-0000-0000-0000155D0000}"/>
    <cellStyle name="Normal 2 4 2 2 2 3 2" xfId="597" xr:uid="{00000000-0005-0000-0000-0000165D0000}"/>
    <cellStyle name="Normal 2 4 2 2 2 3 2 2" xfId="1303" xr:uid="{00000000-0005-0000-0000-0000175D0000}"/>
    <cellStyle name="Normal 2 4 2 2 2 3 2 2 2" xfId="2713" xr:uid="{00000000-0005-0000-0000-0000185D0000}"/>
    <cellStyle name="Normal 2 4 2 2 2 3 2 2 2 2" xfId="5187" xr:uid="{00000000-0005-0000-0000-0000195D0000}"/>
    <cellStyle name="Normal 2 4 2 2 2 3 2 2 2 2 2" xfId="13333" xr:uid="{00000000-0005-0000-0000-00001A5D0000}"/>
    <cellStyle name="Normal 2 4 2 2 2 3 2 2 2 2 2 2" xfId="29629" xr:uid="{00000000-0005-0000-0000-00001B5D0000}"/>
    <cellStyle name="Normal 2 4 2 2 2 3 2 2 2 2 3" xfId="21483" xr:uid="{00000000-0005-0000-0000-00001C5D0000}"/>
    <cellStyle name="Normal 2 4 2 2 2 3 2 2 2 3" xfId="8012" xr:uid="{00000000-0005-0000-0000-00001D5D0000}"/>
    <cellStyle name="Normal 2 4 2 2 2 3 2 2 2 3 2" xfId="16158" xr:uid="{00000000-0005-0000-0000-00001E5D0000}"/>
    <cellStyle name="Normal 2 4 2 2 2 3 2 2 2 3 2 2" xfId="32454" xr:uid="{00000000-0005-0000-0000-00001F5D0000}"/>
    <cellStyle name="Normal 2 4 2 2 2 3 2 2 2 3 3" xfId="24308" xr:uid="{00000000-0005-0000-0000-0000205D0000}"/>
    <cellStyle name="Normal 2 4 2 2 2 3 2 2 2 4" xfId="10859" xr:uid="{00000000-0005-0000-0000-0000215D0000}"/>
    <cellStyle name="Normal 2 4 2 2 2 3 2 2 2 4 2" xfId="27155" xr:uid="{00000000-0005-0000-0000-0000225D0000}"/>
    <cellStyle name="Normal 2 4 2 2 2 3 2 2 2 5" xfId="19009" xr:uid="{00000000-0005-0000-0000-0000235D0000}"/>
    <cellStyle name="Normal 2 4 2 2 2 3 2 2 3" xfId="3969" xr:uid="{00000000-0005-0000-0000-0000245D0000}"/>
    <cellStyle name="Normal 2 4 2 2 2 3 2 2 3 2" xfId="12115" xr:uid="{00000000-0005-0000-0000-0000255D0000}"/>
    <cellStyle name="Normal 2 4 2 2 2 3 2 2 3 2 2" xfId="28411" xr:uid="{00000000-0005-0000-0000-0000265D0000}"/>
    <cellStyle name="Normal 2 4 2 2 2 3 2 2 3 3" xfId="20265" xr:uid="{00000000-0005-0000-0000-0000275D0000}"/>
    <cellStyle name="Normal 2 4 2 2 2 3 2 2 4" xfId="6602" xr:uid="{00000000-0005-0000-0000-0000285D0000}"/>
    <cellStyle name="Normal 2 4 2 2 2 3 2 2 4 2" xfId="14748" xr:uid="{00000000-0005-0000-0000-0000295D0000}"/>
    <cellStyle name="Normal 2 4 2 2 2 3 2 2 4 2 2" xfId="31044" xr:uid="{00000000-0005-0000-0000-00002A5D0000}"/>
    <cellStyle name="Normal 2 4 2 2 2 3 2 2 4 3" xfId="22898" xr:uid="{00000000-0005-0000-0000-00002B5D0000}"/>
    <cellStyle name="Normal 2 4 2 2 2 3 2 2 5" xfId="9449" xr:uid="{00000000-0005-0000-0000-00002C5D0000}"/>
    <cellStyle name="Normal 2 4 2 2 2 3 2 2 5 2" xfId="25745" xr:uid="{00000000-0005-0000-0000-00002D5D0000}"/>
    <cellStyle name="Normal 2 4 2 2 2 3 2 2 6" xfId="17599" xr:uid="{00000000-0005-0000-0000-00002E5D0000}"/>
    <cellStyle name="Normal 2 4 2 2 2 3 2 3" xfId="2008" xr:uid="{00000000-0005-0000-0000-00002F5D0000}"/>
    <cellStyle name="Normal 2 4 2 2 2 3 2 3 2" xfId="4578" xr:uid="{00000000-0005-0000-0000-0000305D0000}"/>
    <cellStyle name="Normal 2 4 2 2 2 3 2 3 2 2" xfId="12724" xr:uid="{00000000-0005-0000-0000-0000315D0000}"/>
    <cellStyle name="Normal 2 4 2 2 2 3 2 3 2 2 2" xfId="29020" xr:uid="{00000000-0005-0000-0000-0000325D0000}"/>
    <cellStyle name="Normal 2 4 2 2 2 3 2 3 2 3" xfId="20874" xr:uid="{00000000-0005-0000-0000-0000335D0000}"/>
    <cellStyle name="Normal 2 4 2 2 2 3 2 3 3" xfId="7307" xr:uid="{00000000-0005-0000-0000-0000345D0000}"/>
    <cellStyle name="Normal 2 4 2 2 2 3 2 3 3 2" xfId="15453" xr:uid="{00000000-0005-0000-0000-0000355D0000}"/>
    <cellStyle name="Normal 2 4 2 2 2 3 2 3 3 2 2" xfId="31749" xr:uid="{00000000-0005-0000-0000-0000365D0000}"/>
    <cellStyle name="Normal 2 4 2 2 2 3 2 3 3 3" xfId="23603" xr:uid="{00000000-0005-0000-0000-0000375D0000}"/>
    <cellStyle name="Normal 2 4 2 2 2 3 2 3 4" xfId="10154" xr:uid="{00000000-0005-0000-0000-0000385D0000}"/>
    <cellStyle name="Normal 2 4 2 2 2 3 2 3 4 2" xfId="26450" xr:uid="{00000000-0005-0000-0000-0000395D0000}"/>
    <cellStyle name="Normal 2 4 2 2 2 3 2 3 5" xfId="18304" xr:uid="{00000000-0005-0000-0000-00003A5D0000}"/>
    <cellStyle name="Normal 2 4 2 2 2 3 2 4" xfId="3360" xr:uid="{00000000-0005-0000-0000-00003B5D0000}"/>
    <cellStyle name="Normal 2 4 2 2 2 3 2 4 2" xfId="11506" xr:uid="{00000000-0005-0000-0000-00003C5D0000}"/>
    <cellStyle name="Normal 2 4 2 2 2 3 2 4 2 2" xfId="27802" xr:uid="{00000000-0005-0000-0000-00003D5D0000}"/>
    <cellStyle name="Normal 2 4 2 2 2 3 2 4 3" xfId="19656" xr:uid="{00000000-0005-0000-0000-00003E5D0000}"/>
    <cellStyle name="Normal 2 4 2 2 2 3 2 5" xfId="5897" xr:uid="{00000000-0005-0000-0000-00003F5D0000}"/>
    <cellStyle name="Normal 2 4 2 2 2 3 2 5 2" xfId="14043" xr:uid="{00000000-0005-0000-0000-0000405D0000}"/>
    <cellStyle name="Normal 2 4 2 2 2 3 2 5 2 2" xfId="30339" xr:uid="{00000000-0005-0000-0000-0000415D0000}"/>
    <cellStyle name="Normal 2 4 2 2 2 3 2 5 3" xfId="22193" xr:uid="{00000000-0005-0000-0000-0000425D0000}"/>
    <cellStyle name="Normal 2 4 2 2 2 3 2 6" xfId="8744" xr:uid="{00000000-0005-0000-0000-0000435D0000}"/>
    <cellStyle name="Normal 2 4 2 2 2 3 2 6 2" xfId="25040" xr:uid="{00000000-0005-0000-0000-0000445D0000}"/>
    <cellStyle name="Normal 2 4 2 2 2 3 2 7" xfId="16894" xr:uid="{00000000-0005-0000-0000-0000455D0000}"/>
    <cellStyle name="Normal 2 4 2 2 2 3 3" xfId="959" xr:uid="{00000000-0005-0000-0000-0000465D0000}"/>
    <cellStyle name="Normal 2 4 2 2 2 3 3 2" xfId="2369" xr:uid="{00000000-0005-0000-0000-0000475D0000}"/>
    <cellStyle name="Normal 2 4 2 2 2 3 3 2 2" xfId="4891" xr:uid="{00000000-0005-0000-0000-0000485D0000}"/>
    <cellStyle name="Normal 2 4 2 2 2 3 3 2 2 2" xfId="13037" xr:uid="{00000000-0005-0000-0000-0000495D0000}"/>
    <cellStyle name="Normal 2 4 2 2 2 3 3 2 2 2 2" xfId="29333" xr:uid="{00000000-0005-0000-0000-00004A5D0000}"/>
    <cellStyle name="Normal 2 4 2 2 2 3 3 2 2 3" xfId="21187" xr:uid="{00000000-0005-0000-0000-00004B5D0000}"/>
    <cellStyle name="Normal 2 4 2 2 2 3 3 2 3" xfId="7668" xr:uid="{00000000-0005-0000-0000-00004C5D0000}"/>
    <cellStyle name="Normal 2 4 2 2 2 3 3 2 3 2" xfId="15814" xr:uid="{00000000-0005-0000-0000-00004D5D0000}"/>
    <cellStyle name="Normal 2 4 2 2 2 3 3 2 3 2 2" xfId="32110" xr:uid="{00000000-0005-0000-0000-00004E5D0000}"/>
    <cellStyle name="Normal 2 4 2 2 2 3 3 2 3 3" xfId="23964" xr:uid="{00000000-0005-0000-0000-00004F5D0000}"/>
    <cellStyle name="Normal 2 4 2 2 2 3 3 2 4" xfId="10515" xr:uid="{00000000-0005-0000-0000-0000505D0000}"/>
    <cellStyle name="Normal 2 4 2 2 2 3 3 2 4 2" xfId="26811" xr:uid="{00000000-0005-0000-0000-0000515D0000}"/>
    <cellStyle name="Normal 2 4 2 2 2 3 3 2 5" xfId="18665" xr:uid="{00000000-0005-0000-0000-0000525D0000}"/>
    <cellStyle name="Normal 2 4 2 2 2 3 3 3" xfId="3673" xr:uid="{00000000-0005-0000-0000-0000535D0000}"/>
    <cellStyle name="Normal 2 4 2 2 2 3 3 3 2" xfId="11819" xr:uid="{00000000-0005-0000-0000-0000545D0000}"/>
    <cellStyle name="Normal 2 4 2 2 2 3 3 3 2 2" xfId="28115" xr:uid="{00000000-0005-0000-0000-0000555D0000}"/>
    <cellStyle name="Normal 2 4 2 2 2 3 3 3 3" xfId="19969" xr:uid="{00000000-0005-0000-0000-0000565D0000}"/>
    <cellStyle name="Normal 2 4 2 2 2 3 3 4" xfId="6258" xr:uid="{00000000-0005-0000-0000-0000575D0000}"/>
    <cellStyle name="Normal 2 4 2 2 2 3 3 4 2" xfId="14404" xr:uid="{00000000-0005-0000-0000-0000585D0000}"/>
    <cellStyle name="Normal 2 4 2 2 2 3 3 4 2 2" xfId="30700" xr:uid="{00000000-0005-0000-0000-0000595D0000}"/>
    <cellStyle name="Normal 2 4 2 2 2 3 3 4 3" xfId="22554" xr:uid="{00000000-0005-0000-0000-00005A5D0000}"/>
    <cellStyle name="Normal 2 4 2 2 2 3 3 5" xfId="9105" xr:uid="{00000000-0005-0000-0000-00005B5D0000}"/>
    <cellStyle name="Normal 2 4 2 2 2 3 3 5 2" xfId="25401" xr:uid="{00000000-0005-0000-0000-00005C5D0000}"/>
    <cellStyle name="Normal 2 4 2 2 2 3 3 6" xfId="17255" xr:uid="{00000000-0005-0000-0000-00005D5D0000}"/>
    <cellStyle name="Normal 2 4 2 2 2 3 4" xfId="1664" xr:uid="{00000000-0005-0000-0000-00005E5D0000}"/>
    <cellStyle name="Normal 2 4 2 2 2 3 4 2" xfId="4282" xr:uid="{00000000-0005-0000-0000-00005F5D0000}"/>
    <cellStyle name="Normal 2 4 2 2 2 3 4 2 2" xfId="12428" xr:uid="{00000000-0005-0000-0000-0000605D0000}"/>
    <cellStyle name="Normal 2 4 2 2 2 3 4 2 2 2" xfId="28724" xr:uid="{00000000-0005-0000-0000-0000615D0000}"/>
    <cellStyle name="Normal 2 4 2 2 2 3 4 2 3" xfId="20578" xr:uid="{00000000-0005-0000-0000-0000625D0000}"/>
    <cellStyle name="Normal 2 4 2 2 2 3 4 3" xfId="6963" xr:uid="{00000000-0005-0000-0000-0000635D0000}"/>
    <cellStyle name="Normal 2 4 2 2 2 3 4 3 2" xfId="15109" xr:uid="{00000000-0005-0000-0000-0000645D0000}"/>
    <cellStyle name="Normal 2 4 2 2 2 3 4 3 2 2" xfId="31405" xr:uid="{00000000-0005-0000-0000-0000655D0000}"/>
    <cellStyle name="Normal 2 4 2 2 2 3 4 3 3" xfId="23259" xr:uid="{00000000-0005-0000-0000-0000665D0000}"/>
    <cellStyle name="Normal 2 4 2 2 2 3 4 4" xfId="9810" xr:uid="{00000000-0005-0000-0000-0000675D0000}"/>
    <cellStyle name="Normal 2 4 2 2 2 3 4 4 2" xfId="26106" xr:uid="{00000000-0005-0000-0000-0000685D0000}"/>
    <cellStyle name="Normal 2 4 2 2 2 3 4 5" xfId="17960" xr:uid="{00000000-0005-0000-0000-0000695D0000}"/>
    <cellStyle name="Normal 2 4 2 2 2 3 5" xfId="3064" xr:uid="{00000000-0005-0000-0000-00006A5D0000}"/>
    <cellStyle name="Normal 2 4 2 2 2 3 5 2" xfId="11210" xr:uid="{00000000-0005-0000-0000-00006B5D0000}"/>
    <cellStyle name="Normal 2 4 2 2 2 3 5 2 2" xfId="27506" xr:uid="{00000000-0005-0000-0000-00006C5D0000}"/>
    <cellStyle name="Normal 2 4 2 2 2 3 5 3" xfId="19360" xr:uid="{00000000-0005-0000-0000-00006D5D0000}"/>
    <cellStyle name="Normal 2 4 2 2 2 3 6" xfId="5553" xr:uid="{00000000-0005-0000-0000-00006E5D0000}"/>
    <cellStyle name="Normal 2 4 2 2 2 3 6 2" xfId="13699" xr:uid="{00000000-0005-0000-0000-00006F5D0000}"/>
    <cellStyle name="Normal 2 4 2 2 2 3 6 2 2" xfId="29995" xr:uid="{00000000-0005-0000-0000-0000705D0000}"/>
    <cellStyle name="Normal 2 4 2 2 2 3 6 3" xfId="21849" xr:uid="{00000000-0005-0000-0000-0000715D0000}"/>
    <cellStyle name="Normal 2 4 2 2 2 3 7" xfId="8400" xr:uid="{00000000-0005-0000-0000-0000725D0000}"/>
    <cellStyle name="Normal 2 4 2 2 2 3 7 2" xfId="24696" xr:uid="{00000000-0005-0000-0000-0000735D0000}"/>
    <cellStyle name="Normal 2 4 2 2 2 3 8" xfId="16550" xr:uid="{00000000-0005-0000-0000-0000745D0000}"/>
    <cellStyle name="Normal 2 4 2 2 2 4" xfId="342" xr:uid="{00000000-0005-0000-0000-0000755D0000}"/>
    <cellStyle name="Normal 2 4 2 2 2 4 2" xfId="686" xr:uid="{00000000-0005-0000-0000-0000765D0000}"/>
    <cellStyle name="Normal 2 4 2 2 2 4 2 2" xfId="1392" xr:uid="{00000000-0005-0000-0000-0000775D0000}"/>
    <cellStyle name="Normal 2 4 2 2 2 4 2 2 2" xfId="2802" xr:uid="{00000000-0005-0000-0000-0000785D0000}"/>
    <cellStyle name="Normal 2 4 2 2 2 4 2 2 2 2" xfId="5261" xr:uid="{00000000-0005-0000-0000-0000795D0000}"/>
    <cellStyle name="Normal 2 4 2 2 2 4 2 2 2 2 2" xfId="13407" xr:uid="{00000000-0005-0000-0000-00007A5D0000}"/>
    <cellStyle name="Normal 2 4 2 2 2 4 2 2 2 2 2 2" xfId="29703" xr:uid="{00000000-0005-0000-0000-00007B5D0000}"/>
    <cellStyle name="Normal 2 4 2 2 2 4 2 2 2 2 3" xfId="21557" xr:uid="{00000000-0005-0000-0000-00007C5D0000}"/>
    <cellStyle name="Normal 2 4 2 2 2 4 2 2 2 3" xfId="8101" xr:uid="{00000000-0005-0000-0000-00007D5D0000}"/>
    <cellStyle name="Normal 2 4 2 2 2 4 2 2 2 3 2" xfId="16247" xr:uid="{00000000-0005-0000-0000-00007E5D0000}"/>
    <cellStyle name="Normal 2 4 2 2 2 4 2 2 2 3 2 2" xfId="32543" xr:uid="{00000000-0005-0000-0000-00007F5D0000}"/>
    <cellStyle name="Normal 2 4 2 2 2 4 2 2 2 3 3" xfId="24397" xr:uid="{00000000-0005-0000-0000-0000805D0000}"/>
    <cellStyle name="Normal 2 4 2 2 2 4 2 2 2 4" xfId="10948" xr:uid="{00000000-0005-0000-0000-0000815D0000}"/>
    <cellStyle name="Normal 2 4 2 2 2 4 2 2 2 4 2" xfId="27244" xr:uid="{00000000-0005-0000-0000-0000825D0000}"/>
    <cellStyle name="Normal 2 4 2 2 2 4 2 2 2 5" xfId="19098" xr:uid="{00000000-0005-0000-0000-0000835D0000}"/>
    <cellStyle name="Normal 2 4 2 2 2 4 2 2 3" xfId="4043" xr:uid="{00000000-0005-0000-0000-0000845D0000}"/>
    <cellStyle name="Normal 2 4 2 2 2 4 2 2 3 2" xfId="12189" xr:uid="{00000000-0005-0000-0000-0000855D0000}"/>
    <cellStyle name="Normal 2 4 2 2 2 4 2 2 3 2 2" xfId="28485" xr:uid="{00000000-0005-0000-0000-0000865D0000}"/>
    <cellStyle name="Normal 2 4 2 2 2 4 2 2 3 3" xfId="20339" xr:uid="{00000000-0005-0000-0000-0000875D0000}"/>
    <cellStyle name="Normal 2 4 2 2 2 4 2 2 4" xfId="6691" xr:uid="{00000000-0005-0000-0000-0000885D0000}"/>
    <cellStyle name="Normal 2 4 2 2 2 4 2 2 4 2" xfId="14837" xr:uid="{00000000-0005-0000-0000-0000895D0000}"/>
    <cellStyle name="Normal 2 4 2 2 2 4 2 2 4 2 2" xfId="31133" xr:uid="{00000000-0005-0000-0000-00008A5D0000}"/>
    <cellStyle name="Normal 2 4 2 2 2 4 2 2 4 3" xfId="22987" xr:uid="{00000000-0005-0000-0000-00008B5D0000}"/>
    <cellStyle name="Normal 2 4 2 2 2 4 2 2 5" xfId="9538" xr:uid="{00000000-0005-0000-0000-00008C5D0000}"/>
    <cellStyle name="Normal 2 4 2 2 2 4 2 2 5 2" xfId="25834" xr:uid="{00000000-0005-0000-0000-00008D5D0000}"/>
    <cellStyle name="Normal 2 4 2 2 2 4 2 2 6" xfId="17688" xr:uid="{00000000-0005-0000-0000-00008E5D0000}"/>
    <cellStyle name="Normal 2 4 2 2 2 4 2 3" xfId="2097" xr:uid="{00000000-0005-0000-0000-00008F5D0000}"/>
    <cellStyle name="Normal 2 4 2 2 2 4 2 3 2" xfId="4652" xr:uid="{00000000-0005-0000-0000-0000905D0000}"/>
    <cellStyle name="Normal 2 4 2 2 2 4 2 3 2 2" xfId="12798" xr:uid="{00000000-0005-0000-0000-0000915D0000}"/>
    <cellStyle name="Normal 2 4 2 2 2 4 2 3 2 2 2" xfId="29094" xr:uid="{00000000-0005-0000-0000-0000925D0000}"/>
    <cellStyle name="Normal 2 4 2 2 2 4 2 3 2 3" xfId="20948" xr:uid="{00000000-0005-0000-0000-0000935D0000}"/>
    <cellStyle name="Normal 2 4 2 2 2 4 2 3 3" xfId="7396" xr:uid="{00000000-0005-0000-0000-0000945D0000}"/>
    <cellStyle name="Normal 2 4 2 2 2 4 2 3 3 2" xfId="15542" xr:uid="{00000000-0005-0000-0000-0000955D0000}"/>
    <cellStyle name="Normal 2 4 2 2 2 4 2 3 3 2 2" xfId="31838" xr:uid="{00000000-0005-0000-0000-0000965D0000}"/>
    <cellStyle name="Normal 2 4 2 2 2 4 2 3 3 3" xfId="23692" xr:uid="{00000000-0005-0000-0000-0000975D0000}"/>
    <cellStyle name="Normal 2 4 2 2 2 4 2 3 4" xfId="10243" xr:uid="{00000000-0005-0000-0000-0000985D0000}"/>
    <cellStyle name="Normal 2 4 2 2 2 4 2 3 4 2" xfId="26539" xr:uid="{00000000-0005-0000-0000-0000995D0000}"/>
    <cellStyle name="Normal 2 4 2 2 2 4 2 3 5" xfId="18393" xr:uid="{00000000-0005-0000-0000-00009A5D0000}"/>
    <cellStyle name="Normal 2 4 2 2 2 4 2 4" xfId="3434" xr:uid="{00000000-0005-0000-0000-00009B5D0000}"/>
    <cellStyle name="Normal 2 4 2 2 2 4 2 4 2" xfId="11580" xr:uid="{00000000-0005-0000-0000-00009C5D0000}"/>
    <cellStyle name="Normal 2 4 2 2 2 4 2 4 2 2" xfId="27876" xr:uid="{00000000-0005-0000-0000-00009D5D0000}"/>
    <cellStyle name="Normal 2 4 2 2 2 4 2 4 3" xfId="19730" xr:uid="{00000000-0005-0000-0000-00009E5D0000}"/>
    <cellStyle name="Normal 2 4 2 2 2 4 2 5" xfId="5986" xr:uid="{00000000-0005-0000-0000-00009F5D0000}"/>
    <cellStyle name="Normal 2 4 2 2 2 4 2 5 2" xfId="14132" xr:uid="{00000000-0005-0000-0000-0000A05D0000}"/>
    <cellStyle name="Normal 2 4 2 2 2 4 2 5 2 2" xfId="30428" xr:uid="{00000000-0005-0000-0000-0000A15D0000}"/>
    <cellStyle name="Normal 2 4 2 2 2 4 2 5 3" xfId="22282" xr:uid="{00000000-0005-0000-0000-0000A25D0000}"/>
    <cellStyle name="Normal 2 4 2 2 2 4 2 6" xfId="8833" xr:uid="{00000000-0005-0000-0000-0000A35D0000}"/>
    <cellStyle name="Normal 2 4 2 2 2 4 2 6 2" xfId="25129" xr:uid="{00000000-0005-0000-0000-0000A45D0000}"/>
    <cellStyle name="Normal 2 4 2 2 2 4 2 7" xfId="16983" xr:uid="{00000000-0005-0000-0000-0000A55D0000}"/>
    <cellStyle name="Normal 2 4 2 2 2 4 3" xfId="1048" xr:uid="{00000000-0005-0000-0000-0000A65D0000}"/>
    <cellStyle name="Normal 2 4 2 2 2 4 3 2" xfId="2458" xr:uid="{00000000-0005-0000-0000-0000A75D0000}"/>
    <cellStyle name="Normal 2 4 2 2 2 4 3 2 2" xfId="4965" xr:uid="{00000000-0005-0000-0000-0000A85D0000}"/>
    <cellStyle name="Normal 2 4 2 2 2 4 3 2 2 2" xfId="13111" xr:uid="{00000000-0005-0000-0000-0000A95D0000}"/>
    <cellStyle name="Normal 2 4 2 2 2 4 3 2 2 2 2" xfId="29407" xr:uid="{00000000-0005-0000-0000-0000AA5D0000}"/>
    <cellStyle name="Normal 2 4 2 2 2 4 3 2 2 3" xfId="21261" xr:uid="{00000000-0005-0000-0000-0000AB5D0000}"/>
    <cellStyle name="Normal 2 4 2 2 2 4 3 2 3" xfId="7757" xr:uid="{00000000-0005-0000-0000-0000AC5D0000}"/>
    <cellStyle name="Normal 2 4 2 2 2 4 3 2 3 2" xfId="15903" xr:uid="{00000000-0005-0000-0000-0000AD5D0000}"/>
    <cellStyle name="Normal 2 4 2 2 2 4 3 2 3 2 2" xfId="32199" xr:uid="{00000000-0005-0000-0000-0000AE5D0000}"/>
    <cellStyle name="Normal 2 4 2 2 2 4 3 2 3 3" xfId="24053" xr:uid="{00000000-0005-0000-0000-0000AF5D0000}"/>
    <cellStyle name="Normal 2 4 2 2 2 4 3 2 4" xfId="10604" xr:uid="{00000000-0005-0000-0000-0000B05D0000}"/>
    <cellStyle name="Normal 2 4 2 2 2 4 3 2 4 2" xfId="26900" xr:uid="{00000000-0005-0000-0000-0000B15D0000}"/>
    <cellStyle name="Normal 2 4 2 2 2 4 3 2 5" xfId="18754" xr:uid="{00000000-0005-0000-0000-0000B25D0000}"/>
    <cellStyle name="Normal 2 4 2 2 2 4 3 3" xfId="3747" xr:uid="{00000000-0005-0000-0000-0000B35D0000}"/>
    <cellStyle name="Normal 2 4 2 2 2 4 3 3 2" xfId="11893" xr:uid="{00000000-0005-0000-0000-0000B45D0000}"/>
    <cellStyle name="Normal 2 4 2 2 2 4 3 3 2 2" xfId="28189" xr:uid="{00000000-0005-0000-0000-0000B55D0000}"/>
    <cellStyle name="Normal 2 4 2 2 2 4 3 3 3" xfId="20043" xr:uid="{00000000-0005-0000-0000-0000B65D0000}"/>
    <cellStyle name="Normal 2 4 2 2 2 4 3 4" xfId="6347" xr:uid="{00000000-0005-0000-0000-0000B75D0000}"/>
    <cellStyle name="Normal 2 4 2 2 2 4 3 4 2" xfId="14493" xr:uid="{00000000-0005-0000-0000-0000B85D0000}"/>
    <cellStyle name="Normal 2 4 2 2 2 4 3 4 2 2" xfId="30789" xr:uid="{00000000-0005-0000-0000-0000B95D0000}"/>
    <cellStyle name="Normal 2 4 2 2 2 4 3 4 3" xfId="22643" xr:uid="{00000000-0005-0000-0000-0000BA5D0000}"/>
    <cellStyle name="Normal 2 4 2 2 2 4 3 5" xfId="9194" xr:uid="{00000000-0005-0000-0000-0000BB5D0000}"/>
    <cellStyle name="Normal 2 4 2 2 2 4 3 5 2" xfId="25490" xr:uid="{00000000-0005-0000-0000-0000BC5D0000}"/>
    <cellStyle name="Normal 2 4 2 2 2 4 3 6" xfId="17344" xr:uid="{00000000-0005-0000-0000-0000BD5D0000}"/>
    <cellStyle name="Normal 2 4 2 2 2 4 4" xfId="1753" xr:uid="{00000000-0005-0000-0000-0000BE5D0000}"/>
    <cellStyle name="Normal 2 4 2 2 2 4 4 2" xfId="4356" xr:uid="{00000000-0005-0000-0000-0000BF5D0000}"/>
    <cellStyle name="Normal 2 4 2 2 2 4 4 2 2" xfId="12502" xr:uid="{00000000-0005-0000-0000-0000C05D0000}"/>
    <cellStyle name="Normal 2 4 2 2 2 4 4 2 2 2" xfId="28798" xr:uid="{00000000-0005-0000-0000-0000C15D0000}"/>
    <cellStyle name="Normal 2 4 2 2 2 4 4 2 3" xfId="20652" xr:uid="{00000000-0005-0000-0000-0000C25D0000}"/>
    <cellStyle name="Normal 2 4 2 2 2 4 4 3" xfId="7052" xr:uid="{00000000-0005-0000-0000-0000C35D0000}"/>
    <cellStyle name="Normal 2 4 2 2 2 4 4 3 2" xfId="15198" xr:uid="{00000000-0005-0000-0000-0000C45D0000}"/>
    <cellStyle name="Normal 2 4 2 2 2 4 4 3 2 2" xfId="31494" xr:uid="{00000000-0005-0000-0000-0000C55D0000}"/>
    <cellStyle name="Normal 2 4 2 2 2 4 4 3 3" xfId="23348" xr:uid="{00000000-0005-0000-0000-0000C65D0000}"/>
    <cellStyle name="Normal 2 4 2 2 2 4 4 4" xfId="9899" xr:uid="{00000000-0005-0000-0000-0000C75D0000}"/>
    <cellStyle name="Normal 2 4 2 2 2 4 4 4 2" xfId="26195" xr:uid="{00000000-0005-0000-0000-0000C85D0000}"/>
    <cellStyle name="Normal 2 4 2 2 2 4 4 5" xfId="18049" xr:uid="{00000000-0005-0000-0000-0000C95D0000}"/>
    <cellStyle name="Normal 2 4 2 2 2 4 5" xfId="3138" xr:uid="{00000000-0005-0000-0000-0000CA5D0000}"/>
    <cellStyle name="Normal 2 4 2 2 2 4 5 2" xfId="11284" xr:uid="{00000000-0005-0000-0000-0000CB5D0000}"/>
    <cellStyle name="Normal 2 4 2 2 2 4 5 2 2" xfId="27580" xr:uid="{00000000-0005-0000-0000-0000CC5D0000}"/>
    <cellStyle name="Normal 2 4 2 2 2 4 5 3" xfId="19434" xr:uid="{00000000-0005-0000-0000-0000CD5D0000}"/>
    <cellStyle name="Normal 2 4 2 2 2 4 6" xfId="5642" xr:uid="{00000000-0005-0000-0000-0000CE5D0000}"/>
    <cellStyle name="Normal 2 4 2 2 2 4 6 2" xfId="13788" xr:uid="{00000000-0005-0000-0000-0000CF5D0000}"/>
    <cellStyle name="Normal 2 4 2 2 2 4 6 2 2" xfId="30084" xr:uid="{00000000-0005-0000-0000-0000D05D0000}"/>
    <cellStyle name="Normal 2 4 2 2 2 4 6 3" xfId="21938" xr:uid="{00000000-0005-0000-0000-0000D15D0000}"/>
    <cellStyle name="Normal 2 4 2 2 2 4 7" xfId="8489" xr:uid="{00000000-0005-0000-0000-0000D25D0000}"/>
    <cellStyle name="Normal 2 4 2 2 2 4 7 2" xfId="24785" xr:uid="{00000000-0005-0000-0000-0000D35D0000}"/>
    <cellStyle name="Normal 2 4 2 2 2 4 8" xfId="16639" xr:uid="{00000000-0005-0000-0000-0000D45D0000}"/>
    <cellStyle name="Normal 2 4 2 2 2 5" xfId="432" xr:uid="{00000000-0005-0000-0000-0000D55D0000}"/>
    <cellStyle name="Normal 2 4 2 2 2 5 2" xfId="1138" xr:uid="{00000000-0005-0000-0000-0000D65D0000}"/>
    <cellStyle name="Normal 2 4 2 2 2 5 2 2" xfId="2548" xr:uid="{00000000-0005-0000-0000-0000D75D0000}"/>
    <cellStyle name="Normal 2 4 2 2 2 5 2 2 2" xfId="5039" xr:uid="{00000000-0005-0000-0000-0000D85D0000}"/>
    <cellStyle name="Normal 2 4 2 2 2 5 2 2 2 2" xfId="13185" xr:uid="{00000000-0005-0000-0000-0000D95D0000}"/>
    <cellStyle name="Normal 2 4 2 2 2 5 2 2 2 2 2" xfId="29481" xr:uid="{00000000-0005-0000-0000-0000DA5D0000}"/>
    <cellStyle name="Normal 2 4 2 2 2 5 2 2 2 3" xfId="21335" xr:uid="{00000000-0005-0000-0000-0000DB5D0000}"/>
    <cellStyle name="Normal 2 4 2 2 2 5 2 2 3" xfId="7847" xr:uid="{00000000-0005-0000-0000-0000DC5D0000}"/>
    <cellStyle name="Normal 2 4 2 2 2 5 2 2 3 2" xfId="15993" xr:uid="{00000000-0005-0000-0000-0000DD5D0000}"/>
    <cellStyle name="Normal 2 4 2 2 2 5 2 2 3 2 2" xfId="32289" xr:uid="{00000000-0005-0000-0000-0000DE5D0000}"/>
    <cellStyle name="Normal 2 4 2 2 2 5 2 2 3 3" xfId="24143" xr:uid="{00000000-0005-0000-0000-0000DF5D0000}"/>
    <cellStyle name="Normal 2 4 2 2 2 5 2 2 4" xfId="10694" xr:uid="{00000000-0005-0000-0000-0000E05D0000}"/>
    <cellStyle name="Normal 2 4 2 2 2 5 2 2 4 2" xfId="26990" xr:uid="{00000000-0005-0000-0000-0000E15D0000}"/>
    <cellStyle name="Normal 2 4 2 2 2 5 2 2 5" xfId="18844" xr:uid="{00000000-0005-0000-0000-0000E25D0000}"/>
    <cellStyle name="Normal 2 4 2 2 2 5 2 3" xfId="3821" xr:uid="{00000000-0005-0000-0000-0000E35D0000}"/>
    <cellStyle name="Normal 2 4 2 2 2 5 2 3 2" xfId="11967" xr:uid="{00000000-0005-0000-0000-0000E45D0000}"/>
    <cellStyle name="Normal 2 4 2 2 2 5 2 3 2 2" xfId="28263" xr:uid="{00000000-0005-0000-0000-0000E55D0000}"/>
    <cellStyle name="Normal 2 4 2 2 2 5 2 3 3" xfId="20117" xr:uid="{00000000-0005-0000-0000-0000E65D0000}"/>
    <cellStyle name="Normal 2 4 2 2 2 5 2 4" xfId="6437" xr:uid="{00000000-0005-0000-0000-0000E75D0000}"/>
    <cellStyle name="Normal 2 4 2 2 2 5 2 4 2" xfId="14583" xr:uid="{00000000-0005-0000-0000-0000E85D0000}"/>
    <cellStyle name="Normal 2 4 2 2 2 5 2 4 2 2" xfId="30879" xr:uid="{00000000-0005-0000-0000-0000E95D0000}"/>
    <cellStyle name="Normal 2 4 2 2 2 5 2 4 3" xfId="22733" xr:uid="{00000000-0005-0000-0000-0000EA5D0000}"/>
    <cellStyle name="Normal 2 4 2 2 2 5 2 5" xfId="9284" xr:uid="{00000000-0005-0000-0000-0000EB5D0000}"/>
    <cellStyle name="Normal 2 4 2 2 2 5 2 5 2" xfId="25580" xr:uid="{00000000-0005-0000-0000-0000EC5D0000}"/>
    <cellStyle name="Normal 2 4 2 2 2 5 2 6" xfId="17434" xr:uid="{00000000-0005-0000-0000-0000ED5D0000}"/>
    <cellStyle name="Normal 2 4 2 2 2 5 3" xfId="1843" xr:uid="{00000000-0005-0000-0000-0000EE5D0000}"/>
    <cellStyle name="Normal 2 4 2 2 2 5 3 2" xfId="4430" xr:uid="{00000000-0005-0000-0000-0000EF5D0000}"/>
    <cellStyle name="Normal 2 4 2 2 2 5 3 2 2" xfId="12576" xr:uid="{00000000-0005-0000-0000-0000F05D0000}"/>
    <cellStyle name="Normal 2 4 2 2 2 5 3 2 2 2" xfId="28872" xr:uid="{00000000-0005-0000-0000-0000F15D0000}"/>
    <cellStyle name="Normal 2 4 2 2 2 5 3 2 3" xfId="20726" xr:uid="{00000000-0005-0000-0000-0000F25D0000}"/>
    <cellStyle name="Normal 2 4 2 2 2 5 3 3" xfId="7142" xr:uid="{00000000-0005-0000-0000-0000F35D0000}"/>
    <cellStyle name="Normal 2 4 2 2 2 5 3 3 2" xfId="15288" xr:uid="{00000000-0005-0000-0000-0000F45D0000}"/>
    <cellStyle name="Normal 2 4 2 2 2 5 3 3 2 2" xfId="31584" xr:uid="{00000000-0005-0000-0000-0000F55D0000}"/>
    <cellStyle name="Normal 2 4 2 2 2 5 3 3 3" xfId="23438" xr:uid="{00000000-0005-0000-0000-0000F65D0000}"/>
    <cellStyle name="Normal 2 4 2 2 2 5 3 4" xfId="9989" xr:uid="{00000000-0005-0000-0000-0000F75D0000}"/>
    <cellStyle name="Normal 2 4 2 2 2 5 3 4 2" xfId="26285" xr:uid="{00000000-0005-0000-0000-0000F85D0000}"/>
    <cellStyle name="Normal 2 4 2 2 2 5 3 5" xfId="18139" xr:uid="{00000000-0005-0000-0000-0000F95D0000}"/>
    <cellStyle name="Normal 2 4 2 2 2 5 4" xfId="3212" xr:uid="{00000000-0005-0000-0000-0000FA5D0000}"/>
    <cellStyle name="Normal 2 4 2 2 2 5 4 2" xfId="11358" xr:uid="{00000000-0005-0000-0000-0000FB5D0000}"/>
    <cellStyle name="Normal 2 4 2 2 2 5 4 2 2" xfId="27654" xr:uid="{00000000-0005-0000-0000-0000FC5D0000}"/>
    <cellStyle name="Normal 2 4 2 2 2 5 4 3" xfId="19508" xr:uid="{00000000-0005-0000-0000-0000FD5D0000}"/>
    <cellStyle name="Normal 2 4 2 2 2 5 5" xfId="5732" xr:uid="{00000000-0005-0000-0000-0000FE5D0000}"/>
    <cellStyle name="Normal 2 4 2 2 2 5 5 2" xfId="13878" xr:uid="{00000000-0005-0000-0000-0000FF5D0000}"/>
    <cellStyle name="Normal 2 4 2 2 2 5 5 2 2" xfId="30174" xr:uid="{00000000-0005-0000-0000-0000005E0000}"/>
    <cellStyle name="Normal 2 4 2 2 2 5 5 3" xfId="22028" xr:uid="{00000000-0005-0000-0000-0000015E0000}"/>
    <cellStyle name="Normal 2 4 2 2 2 5 6" xfId="8579" xr:uid="{00000000-0005-0000-0000-0000025E0000}"/>
    <cellStyle name="Normal 2 4 2 2 2 5 6 2" xfId="24875" xr:uid="{00000000-0005-0000-0000-0000035E0000}"/>
    <cellStyle name="Normal 2 4 2 2 2 5 7" xfId="16729" xr:uid="{00000000-0005-0000-0000-0000045E0000}"/>
    <cellStyle name="Normal 2 4 2 2 2 6" xfId="794" xr:uid="{00000000-0005-0000-0000-0000055E0000}"/>
    <cellStyle name="Normal 2 4 2 2 2 6 2" xfId="2204" xr:uid="{00000000-0005-0000-0000-0000065E0000}"/>
    <cellStyle name="Normal 2 4 2 2 2 6 2 2" xfId="4743" xr:uid="{00000000-0005-0000-0000-0000075E0000}"/>
    <cellStyle name="Normal 2 4 2 2 2 6 2 2 2" xfId="12889" xr:uid="{00000000-0005-0000-0000-0000085E0000}"/>
    <cellStyle name="Normal 2 4 2 2 2 6 2 2 2 2" xfId="29185" xr:uid="{00000000-0005-0000-0000-0000095E0000}"/>
    <cellStyle name="Normal 2 4 2 2 2 6 2 2 3" xfId="21039" xr:uid="{00000000-0005-0000-0000-00000A5E0000}"/>
    <cellStyle name="Normal 2 4 2 2 2 6 2 3" xfId="7503" xr:uid="{00000000-0005-0000-0000-00000B5E0000}"/>
    <cellStyle name="Normal 2 4 2 2 2 6 2 3 2" xfId="15649" xr:uid="{00000000-0005-0000-0000-00000C5E0000}"/>
    <cellStyle name="Normal 2 4 2 2 2 6 2 3 2 2" xfId="31945" xr:uid="{00000000-0005-0000-0000-00000D5E0000}"/>
    <cellStyle name="Normal 2 4 2 2 2 6 2 3 3" xfId="23799" xr:uid="{00000000-0005-0000-0000-00000E5E0000}"/>
    <cellStyle name="Normal 2 4 2 2 2 6 2 4" xfId="10350" xr:uid="{00000000-0005-0000-0000-00000F5E0000}"/>
    <cellStyle name="Normal 2 4 2 2 2 6 2 4 2" xfId="26646" xr:uid="{00000000-0005-0000-0000-0000105E0000}"/>
    <cellStyle name="Normal 2 4 2 2 2 6 2 5" xfId="18500" xr:uid="{00000000-0005-0000-0000-0000115E0000}"/>
    <cellStyle name="Normal 2 4 2 2 2 6 3" xfId="3525" xr:uid="{00000000-0005-0000-0000-0000125E0000}"/>
    <cellStyle name="Normal 2 4 2 2 2 6 3 2" xfId="11671" xr:uid="{00000000-0005-0000-0000-0000135E0000}"/>
    <cellStyle name="Normal 2 4 2 2 2 6 3 2 2" xfId="27967" xr:uid="{00000000-0005-0000-0000-0000145E0000}"/>
    <cellStyle name="Normal 2 4 2 2 2 6 3 3" xfId="19821" xr:uid="{00000000-0005-0000-0000-0000155E0000}"/>
    <cellStyle name="Normal 2 4 2 2 2 6 4" xfId="6093" xr:uid="{00000000-0005-0000-0000-0000165E0000}"/>
    <cellStyle name="Normal 2 4 2 2 2 6 4 2" xfId="14239" xr:uid="{00000000-0005-0000-0000-0000175E0000}"/>
    <cellStyle name="Normal 2 4 2 2 2 6 4 2 2" xfId="30535" xr:uid="{00000000-0005-0000-0000-0000185E0000}"/>
    <cellStyle name="Normal 2 4 2 2 2 6 4 3" xfId="22389" xr:uid="{00000000-0005-0000-0000-0000195E0000}"/>
    <cellStyle name="Normal 2 4 2 2 2 6 5" xfId="8940" xr:uid="{00000000-0005-0000-0000-00001A5E0000}"/>
    <cellStyle name="Normal 2 4 2 2 2 6 5 2" xfId="25236" xr:uid="{00000000-0005-0000-0000-00001B5E0000}"/>
    <cellStyle name="Normal 2 4 2 2 2 6 6" xfId="17090" xr:uid="{00000000-0005-0000-0000-00001C5E0000}"/>
    <cellStyle name="Normal 2 4 2 2 2 7" xfId="1499" xr:uid="{00000000-0005-0000-0000-00001D5E0000}"/>
    <cellStyle name="Normal 2 4 2 2 2 7 2" xfId="4134" xr:uid="{00000000-0005-0000-0000-00001E5E0000}"/>
    <cellStyle name="Normal 2 4 2 2 2 7 2 2" xfId="12280" xr:uid="{00000000-0005-0000-0000-00001F5E0000}"/>
    <cellStyle name="Normal 2 4 2 2 2 7 2 2 2" xfId="28576" xr:uid="{00000000-0005-0000-0000-0000205E0000}"/>
    <cellStyle name="Normal 2 4 2 2 2 7 2 3" xfId="20430" xr:uid="{00000000-0005-0000-0000-0000215E0000}"/>
    <cellStyle name="Normal 2 4 2 2 2 7 3" xfId="6798" xr:uid="{00000000-0005-0000-0000-0000225E0000}"/>
    <cellStyle name="Normal 2 4 2 2 2 7 3 2" xfId="14944" xr:uid="{00000000-0005-0000-0000-0000235E0000}"/>
    <cellStyle name="Normal 2 4 2 2 2 7 3 2 2" xfId="31240" xr:uid="{00000000-0005-0000-0000-0000245E0000}"/>
    <cellStyle name="Normal 2 4 2 2 2 7 3 3" xfId="23094" xr:uid="{00000000-0005-0000-0000-0000255E0000}"/>
    <cellStyle name="Normal 2 4 2 2 2 7 4" xfId="9645" xr:uid="{00000000-0005-0000-0000-0000265E0000}"/>
    <cellStyle name="Normal 2 4 2 2 2 7 4 2" xfId="25941" xr:uid="{00000000-0005-0000-0000-0000275E0000}"/>
    <cellStyle name="Normal 2 4 2 2 2 7 5" xfId="17795" xr:uid="{00000000-0005-0000-0000-0000285E0000}"/>
    <cellStyle name="Normal 2 4 2 2 2 8" xfId="2916" xr:uid="{00000000-0005-0000-0000-0000295E0000}"/>
    <cellStyle name="Normal 2 4 2 2 2 8 2" xfId="11062" xr:uid="{00000000-0005-0000-0000-00002A5E0000}"/>
    <cellStyle name="Normal 2 4 2 2 2 8 2 2" xfId="27358" xr:uid="{00000000-0005-0000-0000-00002B5E0000}"/>
    <cellStyle name="Normal 2 4 2 2 2 8 3" xfId="19212" xr:uid="{00000000-0005-0000-0000-00002C5E0000}"/>
    <cellStyle name="Normal 2 4 2 2 2 9" xfId="5388" xr:uid="{00000000-0005-0000-0000-00002D5E0000}"/>
    <cellStyle name="Normal 2 4 2 2 2 9 2" xfId="13534" xr:uid="{00000000-0005-0000-0000-00002E5E0000}"/>
    <cellStyle name="Normal 2 4 2 2 2 9 2 2" xfId="29830" xr:uid="{00000000-0005-0000-0000-00002F5E0000}"/>
    <cellStyle name="Normal 2 4 2 2 2 9 3" xfId="21684" xr:uid="{00000000-0005-0000-0000-0000305E0000}"/>
    <cellStyle name="Normal 2 4 2 2 3" xfId="134" xr:uid="{00000000-0005-0000-0000-0000315E0000}"/>
    <cellStyle name="Normal 2 4 2 2 3 2" xfId="478" xr:uid="{00000000-0005-0000-0000-0000325E0000}"/>
    <cellStyle name="Normal 2 4 2 2 3 2 2" xfId="1184" xr:uid="{00000000-0005-0000-0000-0000335E0000}"/>
    <cellStyle name="Normal 2 4 2 2 3 2 2 2" xfId="2594" xr:uid="{00000000-0005-0000-0000-0000345E0000}"/>
    <cellStyle name="Normal 2 4 2 2 3 2 2 2 2" xfId="5077" xr:uid="{00000000-0005-0000-0000-0000355E0000}"/>
    <cellStyle name="Normal 2 4 2 2 3 2 2 2 2 2" xfId="13223" xr:uid="{00000000-0005-0000-0000-0000365E0000}"/>
    <cellStyle name="Normal 2 4 2 2 3 2 2 2 2 2 2" xfId="29519" xr:uid="{00000000-0005-0000-0000-0000375E0000}"/>
    <cellStyle name="Normal 2 4 2 2 3 2 2 2 2 3" xfId="21373" xr:uid="{00000000-0005-0000-0000-0000385E0000}"/>
    <cellStyle name="Normal 2 4 2 2 3 2 2 2 3" xfId="7893" xr:uid="{00000000-0005-0000-0000-0000395E0000}"/>
    <cellStyle name="Normal 2 4 2 2 3 2 2 2 3 2" xfId="16039" xr:uid="{00000000-0005-0000-0000-00003A5E0000}"/>
    <cellStyle name="Normal 2 4 2 2 3 2 2 2 3 2 2" xfId="32335" xr:uid="{00000000-0005-0000-0000-00003B5E0000}"/>
    <cellStyle name="Normal 2 4 2 2 3 2 2 2 3 3" xfId="24189" xr:uid="{00000000-0005-0000-0000-00003C5E0000}"/>
    <cellStyle name="Normal 2 4 2 2 3 2 2 2 4" xfId="10740" xr:uid="{00000000-0005-0000-0000-00003D5E0000}"/>
    <cellStyle name="Normal 2 4 2 2 3 2 2 2 4 2" xfId="27036" xr:uid="{00000000-0005-0000-0000-00003E5E0000}"/>
    <cellStyle name="Normal 2 4 2 2 3 2 2 2 5" xfId="18890" xr:uid="{00000000-0005-0000-0000-00003F5E0000}"/>
    <cellStyle name="Normal 2 4 2 2 3 2 2 3" xfId="3859" xr:uid="{00000000-0005-0000-0000-0000405E0000}"/>
    <cellStyle name="Normal 2 4 2 2 3 2 2 3 2" xfId="12005" xr:uid="{00000000-0005-0000-0000-0000415E0000}"/>
    <cellStyle name="Normal 2 4 2 2 3 2 2 3 2 2" xfId="28301" xr:uid="{00000000-0005-0000-0000-0000425E0000}"/>
    <cellStyle name="Normal 2 4 2 2 3 2 2 3 3" xfId="20155" xr:uid="{00000000-0005-0000-0000-0000435E0000}"/>
    <cellStyle name="Normal 2 4 2 2 3 2 2 4" xfId="6483" xr:uid="{00000000-0005-0000-0000-0000445E0000}"/>
    <cellStyle name="Normal 2 4 2 2 3 2 2 4 2" xfId="14629" xr:uid="{00000000-0005-0000-0000-0000455E0000}"/>
    <cellStyle name="Normal 2 4 2 2 3 2 2 4 2 2" xfId="30925" xr:uid="{00000000-0005-0000-0000-0000465E0000}"/>
    <cellStyle name="Normal 2 4 2 2 3 2 2 4 3" xfId="22779" xr:uid="{00000000-0005-0000-0000-0000475E0000}"/>
    <cellStyle name="Normal 2 4 2 2 3 2 2 5" xfId="9330" xr:uid="{00000000-0005-0000-0000-0000485E0000}"/>
    <cellStyle name="Normal 2 4 2 2 3 2 2 5 2" xfId="25626" xr:uid="{00000000-0005-0000-0000-0000495E0000}"/>
    <cellStyle name="Normal 2 4 2 2 3 2 2 6" xfId="17480" xr:uid="{00000000-0005-0000-0000-00004A5E0000}"/>
    <cellStyle name="Normal 2 4 2 2 3 2 3" xfId="1889" xr:uid="{00000000-0005-0000-0000-00004B5E0000}"/>
    <cellStyle name="Normal 2 4 2 2 3 2 3 2" xfId="4468" xr:uid="{00000000-0005-0000-0000-00004C5E0000}"/>
    <cellStyle name="Normal 2 4 2 2 3 2 3 2 2" xfId="12614" xr:uid="{00000000-0005-0000-0000-00004D5E0000}"/>
    <cellStyle name="Normal 2 4 2 2 3 2 3 2 2 2" xfId="28910" xr:uid="{00000000-0005-0000-0000-00004E5E0000}"/>
    <cellStyle name="Normal 2 4 2 2 3 2 3 2 3" xfId="20764" xr:uid="{00000000-0005-0000-0000-00004F5E0000}"/>
    <cellStyle name="Normal 2 4 2 2 3 2 3 3" xfId="7188" xr:uid="{00000000-0005-0000-0000-0000505E0000}"/>
    <cellStyle name="Normal 2 4 2 2 3 2 3 3 2" xfId="15334" xr:uid="{00000000-0005-0000-0000-0000515E0000}"/>
    <cellStyle name="Normal 2 4 2 2 3 2 3 3 2 2" xfId="31630" xr:uid="{00000000-0005-0000-0000-0000525E0000}"/>
    <cellStyle name="Normal 2 4 2 2 3 2 3 3 3" xfId="23484" xr:uid="{00000000-0005-0000-0000-0000535E0000}"/>
    <cellStyle name="Normal 2 4 2 2 3 2 3 4" xfId="10035" xr:uid="{00000000-0005-0000-0000-0000545E0000}"/>
    <cellStyle name="Normal 2 4 2 2 3 2 3 4 2" xfId="26331" xr:uid="{00000000-0005-0000-0000-0000555E0000}"/>
    <cellStyle name="Normal 2 4 2 2 3 2 3 5" xfId="18185" xr:uid="{00000000-0005-0000-0000-0000565E0000}"/>
    <cellStyle name="Normal 2 4 2 2 3 2 4" xfId="3250" xr:uid="{00000000-0005-0000-0000-0000575E0000}"/>
    <cellStyle name="Normal 2 4 2 2 3 2 4 2" xfId="11396" xr:uid="{00000000-0005-0000-0000-0000585E0000}"/>
    <cellStyle name="Normal 2 4 2 2 3 2 4 2 2" xfId="27692" xr:uid="{00000000-0005-0000-0000-0000595E0000}"/>
    <cellStyle name="Normal 2 4 2 2 3 2 4 3" xfId="19546" xr:uid="{00000000-0005-0000-0000-00005A5E0000}"/>
    <cellStyle name="Normal 2 4 2 2 3 2 5" xfId="5778" xr:uid="{00000000-0005-0000-0000-00005B5E0000}"/>
    <cellStyle name="Normal 2 4 2 2 3 2 5 2" xfId="13924" xr:uid="{00000000-0005-0000-0000-00005C5E0000}"/>
    <cellStyle name="Normal 2 4 2 2 3 2 5 2 2" xfId="30220" xr:uid="{00000000-0005-0000-0000-00005D5E0000}"/>
    <cellStyle name="Normal 2 4 2 2 3 2 5 3" xfId="22074" xr:uid="{00000000-0005-0000-0000-00005E5E0000}"/>
    <cellStyle name="Normal 2 4 2 2 3 2 6" xfId="8625" xr:uid="{00000000-0005-0000-0000-00005F5E0000}"/>
    <cellStyle name="Normal 2 4 2 2 3 2 6 2" xfId="24921" xr:uid="{00000000-0005-0000-0000-0000605E0000}"/>
    <cellStyle name="Normal 2 4 2 2 3 2 7" xfId="16775" xr:uid="{00000000-0005-0000-0000-0000615E0000}"/>
    <cellStyle name="Normal 2 4 2 2 3 3" xfId="840" xr:uid="{00000000-0005-0000-0000-0000625E0000}"/>
    <cellStyle name="Normal 2 4 2 2 3 3 2" xfId="2250" xr:uid="{00000000-0005-0000-0000-0000635E0000}"/>
    <cellStyle name="Normal 2 4 2 2 3 3 2 2" xfId="4781" xr:uid="{00000000-0005-0000-0000-0000645E0000}"/>
    <cellStyle name="Normal 2 4 2 2 3 3 2 2 2" xfId="12927" xr:uid="{00000000-0005-0000-0000-0000655E0000}"/>
    <cellStyle name="Normal 2 4 2 2 3 3 2 2 2 2" xfId="29223" xr:uid="{00000000-0005-0000-0000-0000665E0000}"/>
    <cellStyle name="Normal 2 4 2 2 3 3 2 2 3" xfId="21077" xr:uid="{00000000-0005-0000-0000-0000675E0000}"/>
    <cellStyle name="Normal 2 4 2 2 3 3 2 3" xfId="7549" xr:uid="{00000000-0005-0000-0000-0000685E0000}"/>
    <cellStyle name="Normal 2 4 2 2 3 3 2 3 2" xfId="15695" xr:uid="{00000000-0005-0000-0000-0000695E0000}"/>
    <cellStyle name="Normal 2 4 2 2 3 3 2 3 2 2" xfId="31991" xr:uid="{00000000-0005-0000-0000-00006A5E0000}"/>
    <cellStyle name="Normal 2 4 2 2 3 3 2 3 3" xfId="23845" xr:uid="{00000000-0005-0000-0000-00006B5E0000}"/>
    <cellStyle name="Normal 2 4 2 2 3 3 2 4" xfId="10396" xr:uid="{00000000-0005-0000-0000-00006C5E0000}"/>
    <cellStyle name="Normal 2 4 2 2 3 3 2 4 2" xfId="26692" xr:uid="{00000000-0005-0000-0000-00006D5E0000}"/>
    <cellStyle name="Normal 2 4 2 2 3 3 2 5" xfId="18546" xr:uid="{00000000-0005-0000-0000-00006E5E0000}"/>
    <cellStyle name="Normal 2 4 2 2 3 3 3" xfId="3563" xr:uid="{00000000-0005-0000-0000-00006F5E0000}"/>
    <cellStyle name="Normal 2 4 2 2 3 3 3 2" xfId="11709" xr:uid="{00000000-0005-0000-0000-0000705E0000}"/>
    <cellStyle name="Normal 2 4 2 2 3 3 3 2 2" xfId="28005" xr:uid="{00000000-0005-0000-0000-0000715E0000}"/>
    <cellStyle name="Normal 2 4 2 2 3 3 3 3" xfId="19859" xr:uid="{00000000-0005-0000-0000-0000725E0000}"/>
    <cellStyle name="Normal 2 4 2 2 3 3 4" xfId="6139" xr:uid="{00000000-0005-0000-0000-0000735E0000}"/>
    <cellStyle name="Normal 2 4 2 2 3 3 4 2" xfId="14285" xr:uid="{00000000-0005-0000-0000-0000745E0000}"/>
    <cellStyle name="Normal 2 4 2 2 3 3 4 2 2" xfId="30581" xr:uid="{00000000-0005-0000-0000-0000755E0000}"/>
    <cellStyle name="Normal 2 4 2 2 3 3 4 3" xfId="22435" xr:uid="{00000000-0005-0000-0000-0000765E0000}"/>
    <cellStyle name="Normal 2 4 2 2 3 3 5" xfId="8986" xr:uid="{00000000-0005-0000-0000-0000775E0000}"/>
    <cellStyle name="Normal 2 4 2 2 3 3 5 2" xfId="25282" xr:uid="{00000000-0005-0000-0000-0000785E0000}"/>
    <cellStyle name="Normal 2 4 2 2 3 3 6" xfId="17136" xr:uid="{00000000-0005-0000-0000-0000795E0000}"/>
    <cellStyle name="Normal 2 4 2 2 3 4" xfId="1545" xr:uid="{00000000-0005-0000-0000-00007A5E0000}"/>
    <cellStyle name="Normal 2 4 2 2 3 4 2" xfId="4172" xr:uid="{00000000-0005-0000-0000-00007B5E0000}"/>
    <cellStyle name="Normal 2 4 2 2 3 4 2 2" xfId="12318" xr:uid="{00000000-0005-0000-0000-00007C5E0000}"/>
    <cellStyle name="Normal 2 4 2 2 3 4 2 2 2" xfId="28614" xr:uid="{00000000-0005-0000-0000-00007D5E0000}"/>
    <cellStyle name="Normal 2 4 2 2 3 4 2 3" xfId="20468" xr:uid="{00000000-0005-0000-0000-00007E5E0000}"/>
    <cellStyle name="Normal 2 4 2 2 3 4 3" xfId="6844" xr:uid="{00000000-0005-0000-0000-00007F5E0000}"/>
    <cellStyle name="Normal 2 4 2 2 3 4 3 2" xfId="14990" xr:uid="{00000000-0005-0000-0000-0000805E0000}"/>
    <cellStyle name="Normal 2 4 2 2 3 4 3 2 2" xfId="31286" xr:uid="{00000000-0005-0000-0000-0000815E0000}"/>
    <cellStyle name="Normal 2 4 2 2 3 4 3 3" xfId="23140" xr:uid="{00000000-0005-0000-0000-0000825E0000}"/>
    <cellStyle name="Normal 2 4 2 2 3 4 4" xfId="9691" xr:uid="{00000000-0005-0000-0000-0000835E0000}"/>
    <cellStyle name="Normal 2 4 2 2 3 4 4 2" xfId="25987" xr:uid="{00000000-0005-0000-0000-0000845E0000}"/>
    <cellStyle name="Normal 2 4 2 2 3 4 5" xfId="17841" xr:uid="{00000000-0005-0000-0000-0000855E0000}"/>
    <cellStyle name="Normal 2 4 2 2 3 5" xfId="2954" xr:uid="{00000000-0005-0000-0000-0000865E0000}"/>
    <cellStyle name="Normal 2 4 2 2 3 5 2" xfId="11100" xr:uid="{00000000-0005-0000-0000-0000875E0000}"/>
    <cellStyle name="Normal 2 4 2 2 3 5 2 2" xfId="27396" xr:uid="{00000000-0005-0000-0000-0000885E0000}"/>
    <cellStyle name="Normal 2 4 2 2 3 5 3" xfId="19250" xr:uid="{00000000-0005-0000-0000-0000895E0000}"/>
    <cellStyle name="Normal 2 4 2 2 3 6" xfId="5434" xr:uid="{00000000-0005-0000-0000-00008A5E0000}"/>
    <cellStyle name="Normal 2 4 2 2 3 6 2" xfId="13580" xr:uid="{00000000-0005-0000-0000-00008B5E0000}"/>
    <cellStyle name="Normal 2 4 2 2 3 6 2 2" xfId="29876" xr:uid="{00000000-0005-0000-0000-00008C5E0000}"/>
    <cellStyle name="Normal 2 4 2 2 3 6 3" xfId="21730" xr:uid="{00000000-0005-0000-0000-00008D5E0000}"/>
    <cellStyle name="Normal 2 4 2 2 3 7" xfId="8281" xr:uid="{00000000-0005-0000-0000-00008E5E0000}"/>
    <cellStyle name="Normal 2 4 2 2 3 7 2" xfId="24577" xr:uid="{00000000-0005-0000-0000-00008F5E0000}"/>
    <cellStyle name="Normal 2 4 2 2 3 8" xfId="16431" xr:uid="{00000000-0005-0000-0000-0000905E0000}"/>
    <cellStyle name="Normal 2 4 2 2 4" xfId="217" xr:uid="{00000000-0005-0000-0000-0000915E0000}"/>
    <cellStyle name="Normal 2 4 2 2 4 2" xfId="561" xr:uid="{00000000-0005-0000-0000-0000925E0000}"/>
    <cellStyle name="Normal 2 4 2 2 4 2 2" xfId="1267" xr:uid="{00000000-0005-0000-0000-0000935E0000}"/>
    <cellStyle name="Normal 2 4 2 2 4 2 2 2" xfId="2677" xr:uid="{00000000-0005-0000-0000-0000945E0000}"/>
    <cellStyle name="Normal 2 4 2 2 4 2 2 2 2" xfId="5151" xr:uid="{00000000-0005-0000-0000-0000955E0000}"/>
    <cellStyle name="Normal 2 4 2 2 4 2 2 2 2 2" xfId="13297" xr:uid="{00000000-0005-0000-0000-0000965E0000}"/>
    <cellStyle name="Normal 2 4 2 2 4 2 2 2 2 2 2" xfId="29593" xr:uid="{00000000-0005-0000-0000-0000975E0000}"/>
    <cellStyle name="Normal 2 4 2 2 4 2 2 2 2 3" xfId="21447" xr:uid="{00000000-0005-0000-0000-0000985E0000}"/>
    <cellStyle name="Normal 2 4 2 2 4 2 2 2 3" xfId="7976" xr:uid="{00000000-0005-0000-0000-0000995E0000}"/>
    <cellStyle name="Normal 2 4 2 2 4 2 2 2 3 2" xfId="16122" xr:uid="{00000000-0005-0000-0000-00009A5E0000}"/>
    <cellStyle name="Normal 2 4 2 2 4 2 2 2 3 2 2" xfId="32418" xr:uid="{00000000-0005-0000-0000-00009B5E0000}"/>
    <cellStyle name="Normal 2 4 2 2 4 2 2 2 3 3" xfId="24272" xr:uid="{00000000-0005-0000-0000-00009C5E0000}"/>
    <cellStyle name="Normal 2 4 2 2 4 2 2 2 4" xfId="10823" xr:uid="{00000000-0005-0000-0000-00009D5E0000}"/>
    <cellStyle name="Normal 2 4 2 2 4 2 2 2 4 2" xfId="27119" xr:uid="{00000000-0005-0000-0000-00009E5E0000}"/>
    <cellStyle name="Normal 2 4 2 2 4 2 2 2 5" xfId="18973" xr:uid="{00000000-0005-0000-0000-00009F5E0000}"/>
    <cellStyle name="Normal 2 4 2 2 4 2 2 3" xfId="3933" xr:uid="{00000000-0005-0000-0000-0000A05E0000}"/>
    <cellStyle name="Normal 2 4 2 2 4 2 2 3 2" xfId="12079" xr:uid="{00000000-0005-0000-0000-0000A15E0000}"/>
    <cellStyle name="Normal 2 4 2 2 4 2 2 3 2 2" xfId="28375" xr:uid="{00000000-0005-0000-0000-0000A25E0000}"/>
    <cellStyle name="Normal 2 4 2 2 4 2 2 3 3" xfId="20229" xr:uid="{00000000-0005-0000-0000-0000A35E0000}"/>
    <cellStyle name="Normal 2 4 2 2 4 2 2 4" xfId="6566" xr:uid="{00000000-0005-0000-0000-0000A45E0000}"/>
    <cellStyle name="Normal 2 4 2 2 4 2 2 4 2" xfId="14712" xr:uid="{00000000-0005-0000-0000-0000A55E0000}"/>
    <cellStyle name="Normal 2 4 2 2 4 2 2 4 2 2" xfId="31008" xr:uid="{00000000-0005-0000-0000-0000A65E0000}"/>
    <cellStyle name="Normal 2 4 2 2 4 2 2 4 3" xfId="22862" xr:uid="{00000000-0005-0000-0000-0000A75E0000}"/>
    <cellStyle name="Normal 2 4 2 2 4 2 2 5" xfId="9413" xr:uid="{00000000-0005-0000-0000-0000A85E0000}"/>
    <cellStyle name="Normal 2 4 2 2 4 2 2 5 2" xfId="25709" xr:uid="{00000000-0005-0000-0000-0000A95E0000}"/>
    <cellStyle name="Normal 2 4 2 2 4 2 2 6" xfId="17563" xr:uid="{00000000-0005-0000-0000-0000AA5E0000}"/>
    <cellStyle name="Normal 2 4 2 2 4 2 3" xfId="1972" xr:uid="{00000000-0005-0000-0000-0000AB5E0000}"/>
    <cellStyle name="Normal 2 4 2 2 4 2 3 2" xfId="4542" xr:uid="{00000000-0005-0000-0000-0000AC5E0000}"/>
    <cellStyle name="Normal 2 4 2 2 4 2 3 2 2" xfId="12688" xr:uid="{00000000-0005-0000-0000-0000AD5E0000}"/>
    <cellStyle name="Normal 2 4 2 2 4 2 3 2 2 2" xfId="28984" xr:uid="{00000000-0005-0000-0000-0000AE5E0000}"/>
    <cellStyle name="Normal 2 4 2 2 4 2 3 2 3" xfId="20838" xr:uid="{00000000-0005-0000-0000-0000AF5E0000}"/>
    <cellStyle name="Normal 2 4 2 2 4 2 3 3" xfId="7271" xr:uid="{00000000-0005-0000-0000-0000B05E0000}"/>
    <cellStyle name="Normal 2 4 2 2 4 2 3 3 2" xfId="15417" xr:uid="{00000000-0005-0000-0000-0000B15E0000}"/>
    <cellStyle name="Normal 2 4 2 2 4 2 3 3 2 2" xfId="31713" xr:uid="{00000000-0005-0000-0000-0000B25E0000}"/>
    <cellStyle name="Normal 2 4 2 2 4 2 3 3 3" xfId="23567" xr:uid="{00000000-0005-0000-0000-0000B35E0000}"/>
    <cellStyle name="Normal 2 4 2 2 4 2 3 4" xfId="10118" xr:uid="{00000000-0005-0000-0000-0000B45E0000}"/>
    <cellStyle name="Normal 2 4 2 2 4 2 3 4 2" xfId="26414" xr:uid="{00000000-0005-0000-0000-0000B55E0000}"/>
    <cellStyle name="Normal 2 4 2 2 4 2 3 5" xfId="18268" xr:uid="{00000000-0005-0000-0000-0000B65E0000}"/>
    <cellStyle name="Normal 2 4 2 2 4 2 4" xfId="3324" xr:uid="{00000000-0005-0000-0000-0000B75E0000}"/>
    <cellStyle name="Normal 2 4 2 2 4 2 4 2" xfId="11470" xr:uid="{00000000-0005-0000-0000-0000B85E0000}"/>
    <cellStyle name="Normal 2 4 2 2 4 2 4 2 2" xfId="27766" xr:uid="{00000000-0005-0000-0000-0000B95E0000}"/>
    <cellStyle name="Normal 2 4 2 2 4 2 4 3" xfId="19620" xr:uid="{00000000-0005-0000-0000-0000BA5E0000}"/>
    <cellStyle name="Normal 2 4 2 2 4 2 5" xfId="5861" xr:uid="{00000000-0005-0000-0000-0000BB5E0000}"/>
    <cellStyle name="Normal 2 4 2 2 4 2 5 2" xfId="14007" xr:uid="{00000000-0005-0000-0000-0000BC5E0000}"/>
    <cellStyle name="Normal 2 4 2 2 4 2 5 2 2" xfId="30303" xr:uid="{00000000-0005-0000-0000-0000BD5E0000}"/>
    <cellStyle name="Normal 2 4 2 2 4 2 5 3" xfId="22157" xr:uid="{00000000-0005-0000-0000-0000BE5E0000}"/>
    <cellStyle name="Normal 2 4 2 2 4 2 6" xfId="8708" xr:uid="{00000000-0005-0000-0000-0000BF5E0000}"/>
    <cellStyle name="Normal 2 4 2 2 4 2 6 2" xfId="25004" xr:uid="{00000000-0005-0000-0000-0000C05E0000}"/>
    <cellStyle name="Normal 2 4 2 2 4 2 7" xfId="16858" xr:uid="{00000000-0005-0000-0000-0000C15E0000}"/>
    <cellStyle name="Normal 2 4 2 2 4 3" xfId="923" xr:uid="{00000000-0005-0000-0000-0000C25E0000}"/>
    <cellStyle name="Normal 2 4 2 2 4 3 2" xfId="2333" xr:uid="{00000000-0005-0000-0000-0000C35E0000}"/>
    <cellStyle name="Normal 2 4 2 2 4 3 2 2" xfId="4855" xr:uid="{00000000-0005-0000-0000-0000C45E0000}"/>
    <cellStyle name="Normal 2 4 2 2 4 3 2 2 2" xfId="13001" xr:uid="{00000000-0005-0000-0000-0000C55E0000}"/>
    <cellStyle name="Normal 2 4 2 2 4 3 2 2 2 2" xfId="29297" xr:uid="{00000000-0005-0000-0000-0000C65E0000}"/>
    <cellStyle name="Normal 2 4 2 2 4 3 2 2 3" xfId="21151" xr:uid="{00000000-0005-0000-0000-0000C75E0000}"/>
    <cellStyle name="Normal 2 4 2 2 4 3 2 3" xfId="7632" xr:uid="{00000000-0005-0000-0000-0000C85E0000}"/>
    <cellStyle name="Normal 2 4 2 2 4 3 2 3 2" xfId="15778" xr:uid="{00000000-0005-0000-0000-0000C95E0000}"/>
    <cellStyle name="Normal 2 4 2 2 4 3 2 3 2 2" xfId="32074" xr:uid="{00000000-0005-0000-0000-0000CA5E0000}"/>
    <cellStyle name="Normal 2 4 2 2 4 3 2 3 3" xfId="23928" xr:uid="{00000000-0005-0000-0000-0000CB5E0000}"/>
    <cellStyle name="Normal 2 4 2 2 4 3 2 4" xfId="10479" xr:uid="{00000000-0005-0000-0000-0000CC5E0000}"/>
    <cellStyle name="Normal 2 4 2 2 4 3 2 4 2" xfId="26775" xr:uid="{00000000-0005-0000-0000-0000CD5E0000}"/>
    <cellStyle name="Normal 2 4 2 2 4 3 2 5" xfId="18629" xr:uid="{00000000-0005-0000-0000-0000CE5E0000}"/>
    <cellStyle name="Normal 2 4 2 2 4 3 3" xfId="3637" xr:uid="{00000000-0005-0000-0000-0000CF5E0000}"/>
    <cellStyle name="Normal 2 4 2 2 4 3 3 2" xfId="11783" xr:uid="{00000000-0005-0000-0000-0000D05E0000}"/>
    <cellStyle name="Normal 2 4 2 2 4 3 3 2 2" xfId="28079" xr:uid="{00000000-0005-0000-0000-0000D15E0000}"/>
    <cellStyle name="Normal 2 4 2 2 4 3 3 3" xfId="19933" xr:uid="{00000000-0005-0000-0000-0000D25E0000}"/>
    <cellStyle name="Normal 2 4 2 2 4 3 4" xfId="6222" xr:uid="{00000000-0005-0000-0000-0000D35E0000}"/>
    <cellStyle name="Normal 2 4 2 2 4 3 4 2" xfId="14368" xr:uid="{00000000-0005-0000-0000-0000D45E0000}"/>
    <cellStyle name="Normal 2 4 2 2 4 3 4 2 2" xfId="30664" xr:uid="{00000000-0005-0000-0000-0000D55E0000}"/>
    <cellStyle name="Normal 2 4 2 2 4 3 4 3" xfId="22518" xr:uid="{00000000-0005-0000-0000-0000D65E0000}"/>
    <cellStyle name="Normal 2 4 2 2 4 3 5" xfId="9069" xr:uid="{00000000-0005-0000-0000-0000D75E0000}"/>
    <cellStyle name="Normal 2 4 2 2 4 3 5 2" xfId="25365" xr:uid="{00000000-0005-0000-0000-0000D85E0000}"/>
    <cellStyle name="Normal 2 4 2 2 4 3 6" xfId="17219" xr:uid="{00000000-0005-0000-0000-0000D95E0000}"/>
    <cellStyle name="Normal 2 4 2 2 4 4" xfId="1628" xr:uid="{00000000-0005-0000-0000-0000DA5E0000}"/>
    <cellStyle name="Normal 2 4 2 2 4 4 2" xfId="4246" xr:uid="{00000000-0005-0000-0000-0000DB5E0000}"/>
    <cellStyle name="Normal 2 4 2 2 4 4 2 2" xfId="12392" xr:uid="{00000000-0005-0000-0000-0000DC5E0000}"/>
    <cellStyle name="Normal 2 4 2 2 4 4 2 2 2" xfId="28688" xr:uid="{00000000-0005-0000-0000-0000DD5E0000}"/>
    <cellStyle name="Normal 2 4 2 2 4 4 2 3" xfId="20542" xr:uid="{00000000-0005-0000-0000-0000DE5E0000}"/>
    <cellStyle name="Normal 2 4 2 2 4 4 3" xfId="6927" xr:uid="{00000000-0005-0000-0000-0000DF5E0000}"/>
    <cellStyle name="Normal 2 4 2 2 4 4 3 2" xfId="15073" xr:uid="{00000000-0005-0000-0000-0000E05E0000}"/>
    <cellStyle name="Normal 2 4 2 2 4 4 3 2 2" xfId="31369" xr:uid="{00000000-0005-0000-0000-0000E15E0000}"/>
    <cellStyle name="Normal 2 4 2 2 4 4 3 3" xfId="23223" xr:uid="{00000000-0005-0000-0000-0000E25E0000}"/>
    <cellStyle name="Normal 2 4 2 2 4 4 4" xfId="9774" xr:uid="{00000000-0005-0000-0000-0000E35E0000}"/>
    <cellStyle name="Normal 2 4 2 2 4 4 4 2" xfId="26070" xr:uid="{00000000-0005-0000-0000-0000E45E0000}"/>
    <cellStyle name="Normal 2 4 2 2 4 4 5" xfId="17924" xr:uid="{00000000-0005-0000-0000-0000E55E0000}"/>
    <cellStyle name="Normal 2 4 2 2 4 5" xfId="3028" xr:uid="{00000000-0005-0000-0000-0000E65E0000}"/>
    <cellStyle name="Normal 2 4 2 2 4 5 2" xfId="11174" xr:uid="{00000000-0005-0000-0000-0000E75E0000}"/>
    <cellStyle name="Normal 2 4 2 2 4 5 2 2" xfId="27470" xr:uid="{00000000-0005-0000-0000-0000E85E0000}"/>
    <cellStyle name="Normal 2 4 2 2 4 5 3" xfId="19324" xr:uid="{00000000-0005-0000-0000-0000E95E0000}"/>
    <cellStyle name="Normal 2 4 2 2 4 6" xfId="5517" xr:uid="{00000000-0005-0000-0000-0000EA5E0000}"/>
    <cellStyle name="Normal 2 4 2 2 4 6 2" xfId="13663" xr:uid="{00000000-0005-0000-0000-0000EB5E0000}"/>
    <cellStyle name="Normal 2 4 2 2 4 6 2 2" xfId="29959" xr:uid="{00000000-0005-0000-0000-0000EC5E0000}"/>
    <cellStyle name="Normal 2 4 2 2 4 6 3" xfId="21813" xr:uid="{00000000-0005-0000-0000-0000ED5E0000}"/>
    <cellStyle name="Normal 2 4 2 2 4 7" xfId="8364" xr:uid="{00000000-0005-0000-0000-0000EE5E0000}"/>
    <cellStyle name="Normal 2 4 2 2 4 7 2" xfId="24660" xr:uid="{00000000-0005-0000-0000-0000EF5E0000}"/>
    <cellStyle name="Normal 2 4 2 2 4 8" xfId="16514" xr:uid="{00000000-0005-0000-0000-0000F05E0000}"/>
    <cellStyle name="Normal 2 4 2 2 5" xfId="298" xr:uid="{00000000-0005-0000-0000-0000F15E0000}"/>
    <cellStyle name="Normal 2 4 2 2 5 2" xfId="642" xr:uid="{00000000-0005-0000-0000-0000F25E0000}"/>
    <cellStyle name="Normal 2 4 2 2 5 2 2" xfId="1348" xr:uid="{00000000-0005-0000-0000-0000F35E0000}"/>
    <cellStyle name="Normal 2 4 2 2 5 2 2 2" xfId="2758" xr:uid="{00000000-0005-0000-0000-0000F45E0000}"/>
    <cellStyle name="Normal 2 4 2 2 5 2 2 2 2" xfId="5225" xr:uid="{00000000-0005-0000-0000-0000F55E0000}"/>
    <cellStyle name="Normal 2 4 2 2 5 2 2 2 2 2" xfId="13371" xr:uid="{00000000-0005-0000-0000-0000F65E0000}"/>
    <cellStyle name="Normal 2 4 2 2 5 2 2 2 2 2 2" xfId="29667" xr:uid="{00000000-0005-0000-0000-0000F75E0000}"/>
    <cellStyle name="Normal 2 4 2 2 5 2 2 2 2 3" xfId="21521" xr:uid="{00000000-0005-0000-0000-0000F85E0000}"/>
    <cellStyle name="Normal 2 4 2 2 5 2 2 2 3" xfId="8057" xr:uid="{00000000-0005-0000-0000-0000F95E0000}"/>
    <cellStyle name="Normal 2 4 2 2 5 2 2 2 3 2" xfId="16203" xr:uid="{00000000-0005-0000-0000-0000FA5E0000}"/>
    <cellStyle name="Normal 2 4 2 2 5 2 2 2 3 2 2" xfId="32499" xr:uid="{00000000-0005-0000-0000-0000FB5E0000}"/>
    <cellStyle name="Normal 2 4 2 2 5 2 2 2 3 3" xfId="24353" xr:uid="{00000000-0005-0000-0000-0000FC5E0000}"/>
    <cellStyle name="Normal 2 4 2 2 5 2 2 2 4" xfId="10904" xr:uid="{00000000-0005-0000-0000-0000FD5E0000}"/>
    <cellStyle name="Normal 2 4 2 2 5 2 2 2 4 2" xfId="27200" xr:uid="{00000000-0005-0000-0000-0000FE5E0000}"/>
    <cellStyle name="Normal 2 4 2 2 5 2 2 2 5" xfId="19054" xr:uid="{00000000-0005-0000-0000-0000FF5E0000}"/>
    <cellStyle name="Normal 2 4 2 2 5 2 2 3" xfId="4007" xr:uid="{00000000-0005-0000-0000-0000005F0000}"/>
    <cellStyle name="Normal 2 4 2 2 5 2 2 3 2" xfId="12153" xr:uid="{00000000-0005-0000-0000-0000015F0000}"/>
    <cellStyle name="Normal 2 4 2 2 5 2 2 3 2 2" xfId="28449" xr:uid="{00000000-0005-0000-0000-0000025F0000}"/>
    <cellStyle name="Normal 2 4 2 2 5 2 2 3 3" xfId="20303" xr:uid="{00000000-0005-0000-0000-0000035F0000}"/>
    <cellStyle name="Normal 2 4 2 2 5 2 2 4" xfId="6647" xr:uid="{00000000-0005-0000-0000-0000045F0000}"/>
    <cellStyle name="Normal 2 4 2 2 5 2 2 4 2" xfId="14793" xr:uid="{00000000-0005-0000-0000-0000055F0000}"/>
    <cellStyle name="Normal 2 4 2 2 5 2 2 4 2 2" xfId="31089" xr:uid="{00000000-0005-0000-0000-0000065F0000}"/>
    <cellStyle name="Normal 2 4 2 2 5 2 2 4 3" xfId="22943" xr:uid="{00000000-0005-0000-0000-0000075F0000}"/>
    <cellStyle name="Normal 2 4 2 2 5 2 2 5" xfId="9494" xr:uid="{00000000-0005-0000-0000-0000085F0000}"/>
    <cellStyle name="Normal 2 4 2 2 5 2 2 5 2" xfId="25790" xr:uid="{00000000-0005-0000-0000-0000095F0000}"/>
    <cellStyle name="Normal 2 4 2 2 5 2 2 6" xfId="17644" xr:uid="{00000000-0005-0000-0000-00000A5F0000}"/>
    <cellStyle name="Normal 2 4 2 2 5 2 3" xfId="2053" xr:uid="{00000000-0005-0000-0000-00000B5F0000}"/>
    <cellStyle name="Normal 2 4 2 2 5 2 3 2" xfId="4616" xr:uid="{00000000-0005-0000-0000-00000C5F0000}"/>
    <cellStyle name="Normal 2 4 2 2 5 2 3 2 2" xfId="12762" xr:uid="{00000000-0005-0000-0000-00000D5F0000}"/>
    <cellStyle name="Normal 2 4 2 2 5 2 3 2 2 2" xfId="29058" xr:uid="{00000000-0005-0000-0000-00000E5F0000}"/>
    <cellStyle name="Normal 2 4 2 2 5 2 3 2 3" xfId="20912" xr:uid="{00000000-0005-0000-0000-00000F5F0000}"/>
    <cellStyle name="Normal 2 4 2 2 5 2 3 3" xfId="7352" xr:uid="{00000000-0005-0000-0000-0000105F0000}"/>
    <cellStyle name="Normal 2 4 2 2 5 2 3 3 2" xfId="15498" xr:uid="{00000000-0005-0000-0000-0000115F0000}"/>
    <cellStyle name="Normal 2 4 2 2 5 2 3 3 2 2" xfId="31794" xr:uid="{00000000-0005-0000-0000-0000125F0000}"/>
    <cellStyle name="Normal 2 4 2 2 5 2 3 3 3" xfId="23648" xr:uid="{00000000-0005-0000-0000-0000135F0000}"/>
    <cellStyle name="Normal 2 4 2 2 5 2 3 4" xfId="10199" xr:uid="{00000000-0005-0000-0000-0000145F0000}"/>
    <cellStyle name="Normal 2 4 2 2 5 2 3 4 2" xfId="26495" xr:uid="{00000000-0005-0000-0000-0000155F0000}"/>
    <cellStyle name="Normal 2 4 2 2 5 2 3 5" xfId="18349" xr:uid="{00000000-0005-0000-0000-0000165F0000}"/>
    <cellStyle name="Normal 2 4 2 2 5 2 4" xfId="3398" xr:uid="{00000000-0005-0000-0000-0000175F0000}"/>
    <cellStyle name="Normal 2 4 2 2 5 2 4 2" xfId="11544" xr:uid="{00000000-0005-0000-0000-0000185F0000}"/>
    <cellStyle name="Normal 2 4 2 2 5 2 4 2 2" xfId="27840" xr:uid="{00000000-0005-0000-0000-0000195F0000}"/>
    <cellStyle name="Normal 2 4 2 2 5 2 4 3" xfId="19694" xr:uid="{00000000-0005-0000-0000-00001A5F0000}"/>
    <cellStyle name="Normal 2 4 2 2 5 2 5" xfId="5942" xr:uid="{00000000-0005-0000-0000-00001B5F0000}"/>
    <cellStyle name="Normal 2 4 2 2 5 2 5 2" xfId="14088" xr:uid="{00000000-0005-0000-0000-00001C5F0000}"/>
    <cellStyle name="Normal 2 4 2 2 5 2 5 2 2" xfId="30384" xr:uid="{00000000-0005-0000-0000-00001D5F0000}"/>
    <cellStyle name="Normal 2 4 2 2 5 2 5 3" xfId="22238" xr:uid="{00000000-0005-0000-0000-00001E5F0000}"/>
    <cellStyle name="Normal 2 4 2 2 5 2 6" xfId="8789" xr:uid="{00000000-0005-0000-0000-00001F5F0000}"/>
    <cellStyle name="Normal 2 4 2 2 5 2 6 2" xfId="25085" xr:uid="{00000000-0005-0000-0000-0000205F0000}"/>
    <cellStyle name="Normal 2 4 2 2 5 2 7" xfId="16939" xr:uid="{00000000-0005-0000-0000-0000215F0000}"/>
    <cellStyle name="Normal 2 4 2 2 5 3" xfId="1004" xr:uid="{00000000-0005-0000-0000-0000225F0000}"/>
    <cellStyle name="Normal 2 4 2 2 5 3 2" xfId="2414" xr:uid="{00000000-0005-0000-0000-0000235F0000}"/>
    <cellStyle name="Normal 2 4 2 2 5 3 2 2" xfId="4929" xr:uid="{00000000-0005-0000-0000-0000245F0000}"/>
    <cellStyle name="Normal 2 4 2 2 5 3 2 2 2" xfId="13075" xr:uid="{00000000-0005-0000-0000-0000255F0000}"/>
    <cellStyle name="Normal 2 4 2 2 5 3 2 2 2 2" xfId="29371" xr:uid="{00000000-0005-0000-0000-0000265F0000}"/>
    <cellStyle name="Normal 2 4 2 2 5 3 2 2 3" xfId="21225" xr:uid="{00000000-0005-0000-0000-0000275F0000}"/>
    <cellStyle name="Normal 2 4 2 2 5 3 2 3" xfId="7713" xr:uid="{00000000-0005-0000-0000-0000285F0000}"/>
    <cellStyle name="Normal 2 4 2 2 5 3 2 3 2" xfId="15859" xr:uid="{00000000-0005-0000-0000-0000295F0000}"/>
    <cellStyle name="Normal 2 4 2 2 5 3 2 3 2 2" xfId="32155" xr:uid="{00000000-0005-0000-0000-00002A5F0000}"/>
    <cellStyle name="Normal 2 4 2 2 5 3 2 3 3" xfId="24009" xr:uid="{00000000-0005-0000-0000-00002B5F0000}"/>
    <cellStyle name="Normal 2 4 2 2 5 3 2 4" xfId="10560" xr:uid="{00000000-0005-0000-0000-00002C5F0000}"/>
    <cellStyle name="Normal 2 4 2 2 5 3 2 4 2" xfId="26856" xr:uid="{00000000-0005-0000-0000-00002D5F0000}"/>
    <cellStyle name="Normal 2 4 2 2 5 3 2 5" xfId="18710" xr:uid="{00000000-0005-0000-0000-00002E5F0000}"/>
    <cellStyle name="Normal 2 4 2 2 5 3 3" xfId="3711" xr:uid="{00000000-0005-0000-0000-00002F5F0000}"/>
    <cellStyle name="Normal 2 4 2 2 5 3 3 2" xfId="11857" xr:uid="{00000000-0005-0000-0000-0000305F0000}"/>
    <cellStyle name="Normal 2 4 2 2 5 3 3 2 2" xfId="28153" xr:uid="{00000000-0005-0000-0000-0000315F0000}"/>
    <cellStyle name="Normal 2 4 2 2 5 3 3 3" xfId="20007" xr:uid="{00000000-0005-0000-0000-0000325F0000}"/>
    <cellStyle name="Normal 2 4 2 2 5 3 4" xfId="6303" xr:uid="{00000000-0005-0000-0000-0000335F0000}"/>
    <cellStyle name="Normal 2 4 2 2 5 3 4 2" xfId="14449" xr:uid="{00000000-0005-0000-0000-0000345F0000}"/>
    <cellStyle name="Normal 2 4 2 2 5 3 4 2 2" xfId="30745" xr:uid="{00000000-0005-0000-0000-0000355F0000}"/>
    <cellStyle name="Normal 2 4 2 2 5 3 4 3" xfId="22599" xr:uid="{00000000-0005-0000-0000-0000365F0000}"/>
    <cellStyle name="Normal 2 4 2 2 5 3 5" xfId="9150" xr:uid="{00000000-0005-0000-0000-0000375F0000}"/>
    <cellStyle name="Normal 2 4 2 2 5 3 5 2" xfId="25446" xr:uid="{00000000-0005-0000-0000-0000385F0000}"/>
    <cellStyle name="Normal 2 4 2 2 5 3 6" xfId="17300" xr:uid="{00000000-0005-0000-0000-0000395F0000}"/>
    <cellStyle name="Normal 2 4 2 2 5 4" xfId="1709" xr:uid="{00000000-0005-0000-0000-00003A5F0000}"/>
    <cellStyle name="Normal 2 4 2 2 5 4 2" xfId="4320" xr:uid="{00000000-0005-0000-0000-00003B5F0000}"/>
    <cellStyle name="Normal 2 4 2 2 5 4 2 2" xfId="12466" xr:uid="{00000000-0005-0000-0000-00003C5F0000}"/>
    <cellStyle name="Normal 2 4 2 2 5 4 2 2 2" xfId="28762" xr:uid="{00000000-0005-0000-0000-00003D5F0000}"/>
    <cellStyle name="Normal 2 4 2 2 5 4 2 3" xfId="20616" xr:uid="{00000000-0005-0000-0000-00003E5F0000}"/>
    <cellStyle name="Normal 2 4 2 2 5 4 3" xfId="7008" xr:uid="{00000000-0005-0000-0000-00003F5F0000}"/>
    <cellStyle name="Normal 2 4 2 2 5 4 3 2" xfId="15154" xr:uid="{00000000-0005-0000-0000-0000405F0000}"/>
    <cellStyle name="Normal 2 4 2 2 5 4 3 2 2" xfId="31450" xr:uid="{00000000-0005-0000-0000-0000415F0000}"/>
    <cellStyle name="Normal 2 4 2 2 5 4 3 3" xfId="23304" xr:uid="{00000000-0005-0000-0000-0000425F0000}"/>
    <cellStyle name="Normal 2 4 2 2 5 4 4" xfId="9855" xr:uid="{00000000-0005-0000-0000-0000435F0000}"/>
    <cellStyle name="Normal 2 4 2 2 5 4 4 2" xfId="26151" xr:uid="{00000000-0005-0000-0000-0000445F0000}"/>
    <cellStyle name="Normal 2 4 2 2 5 4 5" xfId="18005" xr:uid="{00000000-0005-0000-0000-0000455F0000}"/>
    <cellStyle name="Normal 2 4 2 2 5 5" xfId="3102" xr:uid="{00000000-0005-0000-0000-0000465F0000}"/>
    <cellStyle name="Normal 2 4 2 2 5 5 2" xfId="11248" xr:uid="{00000000-0005-0000-0000-0000475F0000}"/>
    <cellStyle name="Normal 2 4 2 2 5 5 2 2" xfId="27544" xr:uid="{00000000-0005-0000-0000-0000485F0000}"/>
    <cellStyle name="Normal 2 4 2 2 5 5 3" xfId="19398" xr:uid="{00000000-0005-0000-0000-0000495F0000}"/>
    <cellStyle name="Normal 2 4 2 2 5 6" xfId="5598" xr:uid="{00000000-0005-0000-0000-00004A5F0000}"/>
    <cellStyle name="Normal 2 4 2 2 5 6 2" xfId="13744" xr:uid="{00000000-0005-0000-0000-00004B5F0000}"/>
    <cellStyle name="Normal 2 4 2 2 5 6 2 2" xfId="30040" xr:uid="{00000000-0005-0000-0000-00004C5F0000}"/>
    <cellStyle name="Normal 2 4 2 2 5 6 3" xfId="21894" xr:uid="{00000000-0005-0000-0000-00004D5F0000}"/>
    <cellStyle name="Normal 2 4 2 2 5 7" xfId="8445" xr:uid="{00000000-0005-0000-0000-00004E5F0000}"/>
    <cellStyle name="Normal 2 4 2 2 5 7 2" xfId="24741" xr:uid="{00000000-0005-0000-0000-00004F5F0000}"/>
    <cellStyle name="Normal 2 4 2 2 5 8" xfId="16595" xr:uid="{00000000-0005-0000-0000-0000505F0000}"/>
    <cellStyle name="Normal 2 4 2 2 6" xfId="388" xr:uid="{00000000-0005-0000-0000-0000515F0000}"/>
    <cellStyle name="Normal 2 4 2 2 6 2" xfId="1094" xr:uid="{00000000-0005-0000-0000-0000525F0000}"/>
    <cellStyle name="Normal 2 4 2 2 6 2 2" xfId="2504" xr:uid="{00000000-0005-0000-0000-0000535F0000}"/>
    <cellStyle name="Normal 2 4 2 2 6 2 2 2" xfId="5003" xr:uid="{00000000-0005-0000-0000-0000545F0000}"/>
    <cellStyle name="Normal 2 4 2 2 6 2 2 2 2" xfId="13149" xr:uid="{00000000-0005-0000-0000-0000555F0000}"/>
    <cellStyle name="Normal 2 4 2 2 6 2 2 2 2 2" xfId="29445" xr:uid="{00000000-0005-0000-0000-0000565F0000}"/>
    <cellStyle name="Normal 2 4 2 2 6 2 2 2 3" xfId="21299" xr:uid="{00000000-0005-0000-0000-0000575F0000}"/>
    <cellStyle name="Normal 2 4 2 2 6 2 2 3" xfId="7803" xr:uid="{00000000-0005-0000-0000-0000585F0000}"/>
    <cellStyle name="Normal 2 4 2 2 6 2 2 3 2" xfId="15949" xr:uid="{00000000-0005-0000-0000-0000595F0000}"/>
    <cellStyle name="Normal 2 4 2 2 6 2 2 3 2 2" xfId="32245" xr:uid="{00000000-0005-0000-0000-00005A5F0000}"/>
    <cellStyle name="Normal 2 4 2 2 6 2 2 3 3" xfId="24099" xr:uid="{00000000-0005-0000-0000-00005B5F0000}"/>
    <cellStyle name="Normal 2 4 2 2 6 2 2 4" xfId="10650" xr:uid="{00000000-0005-0000-0000-00005C5F0000}"/>
    <cellStyle name="Normal 2 4 2 2 6 2 2 4 2" xfId="26946" xr:uid="{00000000-0005-0000-0000-00005D5F0000}"/>
    <cellStyle name="Normal 2 4 2 2 6 2 2 5" xfId="18800" xr:uid="{00000000-0005-0000-0000-00005E5F0000}"/>
    <cellStyle name="Normal 2 4 2 2 6 2 3" xfId="3785" xr:uid="{00000000-0005-0000-0000-00005F5F0000}"/>
    <cellStyle name="Normal 2 4 2 2 6 2 3 2" xfId="11931" xr:uid="{00000000-0005-0000-0000-0000605F0000}"/>
    <cellStyle name="Normal 2 4 2 2 6 2 3 2 2" xfId="28227" xr:uid="{00000000-0005-0000-0000-0000615F0000}"/>
    <cellStyle name="Normal 2 4 2 2 6 2 3 3" xfId="20081" xr:uid="{00000000-0005-0000-0000-0000625F0000}"/>
    <cellStyle name="Normal 2 4 2 2 6 2 4" xfId="6393" xr:uid="{00000000-0005-0000-0000-0000635F0000}"/>
    <cellStyle name="Normal 2 4 2 2 6 2 4 2" xfId="14539" xr:uid="{00000000-0005-0000-0000-0000645F0000}"/>
    <cellStyle name="Normal 2 4 2 2 6 2 4 2 2" xfId="30835" xr:uid="{00000000-0005-0000-0000-0000655F0000}"/>
    <cellStyle name="Normal 2 4 2 2 6 2 4 3" xfId="22689" xr:uid="{00000000-0005-0000-0000-0000665F0000}"/>
    <cellStyle name="Normal 2 4 2 2 6 2 5" xfId="9240" xr:uid="{00000000-0005-0000-0000-0000675F0000}"/>
    <cellStyle name="Normal 2 4 2 2 6 2 5 2" xfId="25536" xr:uid="{00000000-0005-0000-0000-0000685F0000}"/>
    <cellStyle name="Normal 2 4 2 2 6 2 6" xfId="17390" xr:uid="{00000000-0005-0000-0000-0000695F0000}"/>
    <cellStyle name="Normal 2 4 2 2 6 3" xfId="1799" xr:uid="{00000000-0005-0000-0000-00006A5F0000}"/>
    <cellStyle name="Normal 2 4 2 2 6 3 2" xfId="4394" xr:uid="{00000000-0005-0000-0000-00006B5F0000}"/>
    <cellStyle name="Normal 2 4 2 2 6 3 2 2" xfId="12540" xr:uid="{00000000-0005-0000-0000-00006C5F0000}"/>
    <cellStyle name="Normal 2 4 2 2 6 3 2 2 2" xfId="28836" xr:uid="{00000000-0005-0000-0000-00006D5F0000}"/>
    <cellStyle name="Normal 2 4 2 2 6 3 2 3" xfId="20690" xr:uid="{00000000-0005-0000-0000-00006E5F0000}"/>
    <cellStyle name="Normal 2 4 2 2 6 3 3" xfId="7098" xr:uid="{00000000-0005-0000-0000-00006F5F0000}"/>
    <cellStyle name="Normal 2 4 2 2 6 3 3 2" xfId="15244" xr:uid="{00000000-0005-0000-0000-0000705F0000}"/>
    <cellStyle name="Normal 2 4 2 2 6 3 3 2 2" xfId="31540" xr:uid="{00000000-0005-0000-0000-0000715F0000}"/>
    <cellStyle name="Normal 2 4 2 2 6 3 3 3" xfId="23394" xr:uid="{00000000-0005-0000-0000-0000725F0000}"/>
    <cellStyle name="Normal 2 4 2 2 6 3 4" xfId="9945" xr:uid="{00000000-0005-0000-0000-0000735F0000}"/>
    <cellStyle name="Normal 2 4 2 2 6 3 4 2" xfId="26241" xr:uid="{00000000-0005-0000-0000-0000745F0000}"/>
    <cellStyle name="Normal 2 4 2 2 6 3 5" xfId="18095" xr:uid="{00000000-0005-0000-0000-0000755F0000}"/>
    <cellStyle name="Normal 2 4 2 2 6 4" xfId="3176" xr:uid="{00000000-0005-0000-0000-0000765F0000}"/>
    <cellStyle name="Normal 2 4 2 2 6 4 2" xfId="11322" xr:uid="{00000000-0005-0000-0000-0000775F0000}"/>
    <cellStyle name="Normal 2 4 2 2 6 4 2 2" xfId="27618" xr:uid="{00000000-0005-0000-0000-0000785F0000}"/>
    <cellStyle name="Normal 2 4 2 2 6 4 3" xfId="19472" xr:uid="{00000000-0005-0000-0000-0000795F0000}"/>
    <cellStyle name="Normal 2 4 2 2 6 5" xfId="5688" xr:uid="{00000000-0005-0000-0000-00007A5F0000}"/>
    <cellStyle name="Normal 2 4 2 2 6 5 2" xfId="13834" xr:uid="{00000000-0005-0000-0000-00007B5F0000}"/>
    <cellStyle name="Normal 2 4 2 2 6 5 2 2" xfId="30130" xr:uid="{00000000-0005-0000-0000-00007C5F0000}"/>
    <cellStyle name="Normal 2 4 2 2 6 5 3" xfId="21984" xr:uid="{00000000-0005-0000-0000-00007D5F0000}"/>
    <cellStyle name="Normal 2 4 2 2 6 6" xfId="8535" xr:uid="{00000000-0005-0000-0000-00007E5F0000}"/>
    <cellStyle name="Normal 2 4 2 2 6 6 2" xfId="24831" xr:uid="{00000000-0005-0000-0000-00007F5F0000}"/>
    <cellStyle name="Normal 2 4 2 2 6 7" xfId="16685" xr:uid="{00000000-0005-0000-0000-0000805F0000}"/>
    <cellStyle name="Normal 2 4 2 2 7" xfId="750" xr:uid="{00000000-0005-0000-0000-0000815F0000}"/>
    <cellStyle name="Normal 2 4 2 2 7 2" xfId="2160" xr:uid="{00000000-0005-0000-0000-0000825F0000}"/>
    <cellStyle name="Normal 2 4 2 2 7 2 2" xfId="4707" xr:uid="{00000000-0005-0000-0000-0000835F0000}"/>
    <cellStyle name="Normal 2 4 2 2 7 2 2 2" xfId="12853" xr:uid="{00000000-0005-0000-0000-0000845F0000}"/>
    <cellStyle name="Normal 2 4 2 2 7 2 2 2 2" xfId="29149" xr:uid="{00000000-0005-0000-0000-0000855F0000}"/>
    <cellStyle name="Normal 2 4 2 2 7 2 2 3" xfId="21003" xr:uid="{00000000-0005-0000-0000-0000865F0000}"/>
    <cellStyle name="Normal 2 4 2 2 7 2 3" xfId="7459" xr:uid="{00000000-0005-0000-0000-0000875F0000}"/>
    <cellStyle name="Normal 2 4 2 2 7 2 3 2" xfId="15605" xr:uid="{00000000-0005-0000-0000-0000885F0000}"/>
    <cellStyle name="Normal 2 4 2 2 7 2 3 2 2" xfId="31901" xr:uid="{00000000-0005-0000-0000-0000895F0000}"/>
    <cellStyle name="Normal 2 4 2 2 7 2 3 3" xfId="23755" xr:uid="{00000000-0005-0000-0000-00008A5F0000}"/>
    <cellStyle name="Normal 2 4 2 2 7 2 4" xfId="10306" xr:uid="{00000000-0005-0000-0000-00008B5F0000}"/>
    <cellStyle name="Normal 2 4 2 2 7 2 4 2" xfId="26602" xr:uid="{00000000-0005-0000-0000-00008C5F0000}"/>
    <cellStyle name="Normal 2 4 2 2 7 2 5" xfId="18456" xr:uid="{00000000-0005-0000-0000-00008D5F0000}"/>
    <cellStyle name="Normal 2 4 2 2 7 3" xfId="3489" xr:uid="{00000000-0005-0000-0000-00008E5F0000}"/>
    <cellStyle name="Normal 2 4 2 2 7 3 2" xfId="11635" xr:uid="{00000000-0005-0000-0000-00008F5F0000}"/>
    <cellStyle name="Normal 2 4 2 2 7 3 2 2" xfId="27931" xr:uid="{00000000-0005-0000-0000-0000905F0000}"/>
    <cellStyle name="Normal 2 4 2 2 7 3 3" xfId="19785" xr:uid="{00000000-0005-0000-0000-0000915F0000}"/>
    <cellStyle name="Normal 2 4 2 2 7 4" xfId="6049" xr:uid="{00000000-0005-0000-0000-0000925F0000}"/>
    <cellStyle name="Normal 2 4 2 2 7 4 2" xfId="14195" xr:uid="{00000000-0005-0000-0000-0000935F0000}"/>
    <cellStyle name="Normal 2 4 2 2 7 4 2 2" xfId="30491" xr:uid="{00000000-0005-0000-0000-0000945F0000}"/>
    <cellStyle name="Normal 2 4 2 2 7 4 3" xfId="22345" xr:uid="{00000000-0005-0000-0000-0000955F0000}"/>
    <cellStyle name="Normal 2 4 2 2 7 5" xfId="8896" xr:uid="{00000000-0005-0000-0000-0000965F0000}"/>
    <cellStyle name="Normal 2 4 2 2 7 5 2" xfId="25192" xr:uid="{00000000-0005-0000-0000-0000975F0000}"/>
    <cellStyle name="Normal 2 4 2 2 7 6" xfId="17046" xr:uid="{00000000-0005-0000-0000-0000985F0000}"/>
    <cellStyle name="Normal 2 4 2 2 8" xfId="1455" xr:uid="{00000000-0005-0000-0000-0000995F0000}"/>
    <cellStyle name="Normal 2 4 2 2 8 2" xfId="4098" xr:uid="{00000000-0005-0000-0000-00009A5F0000}"/>
    <cellStyle name="Normal 2 4 2 2 8 2 2" xfId="12244" xr:uid="{00000000-0005-0000-0000-00009B5F0000}"/>
    <cellStyle name="Normal 2 4 2 2 8 2 2 2" xfId="28540" xr:uid="{00000000-0005-0000-0000-00009C5F0000}"/>
    <cellStyle name="Normal 2 4 2 2 8 2 3" xfId="20394" xr:uid="{00000000-0005-0000-0000-00009D5F0000}"/>
    <cellStyle name="Normal 2 4 2 2 8 3" xfId="6754" xr:uid="{00000000-0005-0000-0000-00009E5F0000}"/>
    <cellStyle name="Normal 2 4 2 2 8 3 2" xfId="14900" xr:uid="{00000000-0005-0000-0000-00009F5F0000}"/>
    <cellStyle name="Normal 2 4 2 2 8 3 2 2" xfId="31196" xr:uid="{00000000-0005-0000-0000-0000A05F0000}"/>
    <cellStyle name="Normal 2 4 2 2 8 3 3" xfId="23050" xr:uid="{00000000-0005-0000-0000-0000A15F0000}"/>
    <cellStyle name="Normal 2 4 2 2 8 4" xfId="9601" xr:uid="{00000000-0005-0000-0000-0000A25F0000}"/>
    <cellStyle name="Normal 2 4 2 2 8 4 2" xfId="25897" xr:uid="{00000000-0005-0000-0000-0000A35F0000}"/>
    <cellStyle name="Normal 2 4 2 2 8 5" xfId="17751" xr:uid="{00000000-0005-0000-0000-0000A45F0000}"/>
    <cellStyle name="Normal 2 4 2 2 9" xfId="2880" xr:uid="{00000000-0005-0000-0000-0000A55F0000}"/>
    <cellStyle name="Normal 2 4 2 2 9 2" xfId="11026" xr:uid="{00000000-0005-0000-0000-0000A65F0000}"/>
    <cellStyle name="Normal 2 4 2 2 9 2 2" xfId="27322" xr:uid="{00000000-0005-0000-0000-0000A75F0000}"/>
    <cellStyle name="Normal 2 4 2 2 9 3" xfId="19176" xr:uid="{00000000-0005-0000-0000-0000A85F0000}"/>
    <cellStyle name="Normal 2 4 2 3" xfId="66" xr:uid="{00000000-0005-0000-0000-0000A95F0000}"/>
    <cellStyle name="Normal 2 4 2 3 10" xfId="8213" xr:uid="{00000000-0005-0000-0000-0000AA5F0000}"/>
    <cellStyle name="Normal 2 4 2 3 10 2" xfId="24509" xr:uid="{00000000-0005-0000-0000-0000AB5F0000}"/>
    <cellStyle name="Normal 2 4 2 3 11" xfId="16363" xr:uid="{00000000-0005-0000-0000-0000AC5F0000}"/>
    <cellStyle name="Normal 2 4 2 3 2" xfId="156" xr:uid="{00000000-0005-0000-0000-0000AD5F0000}"/>
    <cellStyle name="Normal 2 4 2 3 2 2" xfId="500" xr:uid="{00000000-0005-0000-0000-0000AE5F0000}"/>
    <cellStyle name="Normal 2 4 2 3 2 2 2" xfId="1206" xr:uid="{00000000-0005-0000-0000-0000AF5F0000}"/>
    <cellStyle name="Normal 2 4 2 3 2 2 2 2" xfId="2616" xr:uid="{00000000-0005-0000-0000-0000B05F0000}"/>
    <cellStyle name="Normal 2 4 2 3 2 2 2 2 2" xfId="5095" xr:uid="{00000000-0005-0000-0000-0000B15F0000}"/>
    <cellStyle name="Normal 2 4 2 3 2 2 2 2 2 2" xfId="13241" xr:uid="{00000000-0005-0000-0000-0000B25F0000}"/>
    <cellStyle name="Normal 2 4 2 3 2 2 2 2 2 2 2" xfId="29537" xr:uid="{00000000-0005-0000-0000-0000B35F0000}"/>
    <cellStyle name="Normal 2 4 2 3 2 2 2 2 2 3" xfId="21391" xr:uid="{00000000-0005-0000-0000-0000B45F0000}"/>
    <cellStyle name="Normal 2 4 2 3 2 2 2 2 3" xfId="7915" xr:uid="{00000000-0005-0000-0000-0000B55F0000}"/>
    <cellStyle name="Normal 2 4 2 3 2 2 2 2 3 2" xfId="16061" xr:uid="{00000000-0005-0000-0000-0000B65F0000}"/>
    <cellStyle name="Normal 2 4 2 3 2 2 2 2 3 2 2" xfId="32357" xr:uid="{00000000-0005-0000-0000-0000B75F0000}"/>
    <cellStyle name="Normal 2 4 2 3 2 2 2 2 3 3" xfId="24211" xr:uid="{00000000-0005-0000-0000-0000B85F0000}"/>
    <cellStyle name="Normal 2 4 2 3 2 2 2 2 4" xfId="10762" xr:uid="{00000000-0005-0000-0000-0000B95F0000}"/>
    <cellStyle name="Normal 2 4 2 3 2 2 2 2 4 2" xfId="27058" xr:uid="{00000000-0005-0000-0000-0000BA5F0000}"/>
    <cellStyle name="Normal 2 4 2 3 2 2 2 2 5" xfId="18912" xr:uid="{00000000-0005-0000-0000-0000BB5F0000}"/>
    <cellStyle name="Normal 2 4 2 3 2 2 2 3" xfId="3877" xr:uid="{00000000-0005-0000-0000-0000BC5F0000}"/>
    <cellStyle name="Normal 2 4 2 3 2 2 2 3 2" xfId="12023" xr:uid="{00000000-0005-0000-0000-0000BD5F0000}"/>
    <cellStyle name="Normal 2 4 2 3 2 2 2 3 2 2" xfId="28319" xr:uid="{00000000-0005-0000-0000-0000BE5F0000}"/>
    <cellStyle name="Normal 2 4 2 3 2 2 2 3 3" xfId="20173" xr:uid="{00000000-0005-0000-0000-0000BF5F0000}"/>
    <cellStyle name="Normal 2 4 2 3 2 2 2 4" xfId="6505" xr:uid="{00000000-0005-0000-0000-0000C05F0000}"/>
    <cellStyle name="Normal 2 4 2 3 2 2 2 4 2" xfId="14651" xr:uid="{00000000-0005-0000-0000-0000C15F0000}"/>
    <cellStyle name="Normal 2 4 2 3 2 2 2 4 2 2" xfId="30947" xr:uid="{00000000-0005-0000-0000-0000C25F0000}"/>
    <cellStyle name="Normal 2 4 2 3 2 2 2 4 3" xfId="22801" xr:uid="{00000000-0005-0000-0000-0000C35F0000}"/>
    <cellStyle name="Normal 2 4 2 3 2 2 2 5" xfId="9352" xr:uid="{00000000-0005-0000-0000-0000C45F0000}"/>
    <cellStyle name="Normal 2 4 2 3 2 2 2 5 2" xfId="25648" xr:uid="{00000000-0005-0000-0000-0000C55F0000}"/>
    <cellStyle name="Normal 2 4 2 3 2 2 2 6" xfId="17502" xr:uid="{00000000-0005-0000-0000-0000C65F0000}"/>
    <cellStyle name="Normal 2 4 2 3 2 2 3" xfId="1911" xr:uid="{00000000-0005-0000-0000-0000C75F0000}"/>
    <cellStyle name="Normal 2 4 2 3 2 2 3 2" xfId="4486" xr:uid="{00000000-0005-0000-0000-0000C85F0000}"/>
    <cellStyle name="Normal 2 4 2 3 2 2 3 2 2" xfId="12632" xr:uid="{00000000-0005-0000-0000-0000C95F0000}"/>
    <cellStyle name="Normal 2 4 2 3 2 2 3 2 2 2" xfId="28928" xr:uid="{00000000-0005-0000-0000-0000CA5F0000}"/>
    <cellStyle name="Normal 2 4 2 3 2 2 3 2 3" xfId="20782" xr:uid="{00000000-0005-0000-0000-0000CB5F0000}"/>
    <cellStyle name="Normal 2 4 2 3 2 2 3 3" xfId="7210" xr:uid="{00000000-0005-0000-0000-0000CC5F0000}"/>
    <cellStyle name="Normal 2 4 2 3 2 2 3 3 2" xfId="15356" xr:uid="{00000000-0005-0000-0000-0000CD5F0000}"/>
    <cellStyle name="Normal 2 4 2 3 2 2 3 3 2 2" xfId="31652" xr:uid="{00000000-0005-0000-0000-0000CE5F0000}"/>
    <cellStyle name="Normal 2 4 2 3 2 2 3 3 3" xfId="23506" xr:uid="{00000000-0005-0000-0000-0000CF5F0000}"/>
    <cellStyle name="Normal 2 4 2 3 2 2 3 4" xfId="10057" xr:uid="{00000000-0005-0000-0000-0000D05F0000}"/>
    <cellStyle name="Normal 2 4 2 3 2 2 3 4 2" xfId="26353" xr:uid="{00000000-0005-0000-0000-0000D15F0000}"/>
    <cellStyle name="Normal 2 4 2 3 2 2 3 5" xfId="18207" xr:uid="{00000000-0005-0000-0000-0000D25F0000}"/>
    <cellStyle name="Normal 2 4 2 3 2 2 4" xfId="3268" xr:uid="{00000000-0005-0000-0000-0000D35F0000}"/>
    <cellStyle name="Normal 2 4 2 3 2 2 4 2" xfId="11414" xr:uid="{00000000-0005-0000-0000-0000D45F0000}"/>
    <cellStyle name="Normal 2 4 2 3 2 2 4 2 2" xfId="27710" xr:uid="{00000000-0005-0000-0000-0000D55F0000}"/>
    <cellStyle name="Normal 2 4 2 3 2 2 4 3" xfId="19564" xr:uid="{00000000-0005-0000-0000-0000D65F0000}"/>
    <cellStyle name="Normal 2 4 2 3 2 2 5" xfId="5800" xr:uid="{00000000-0005-0000-0000-0000D75F0000}"/>
    <cellStyle name="Normal 2 4 2 3 2 2 5 2" xfId="13946" xr:uid="{00000000-0005-0000-0000-0000D85F0000}"/>
    <cellStyle name="Normal 2 4 2 3 2 2 5 2 2" xfId="30242" xr:uid="{00000000-0005-0000-0000-0000D95F0000}"/>
    <cellStyle name="Normal 2 4 2 3 2 2 5 3" xfId="22096" xr:uid="{00000000-0005-0000-0000-0000DA5F0000}"/>
    <cellStyle name="Normal 2 4 2 3 2 2 6" xfId="8647" xr:uid="{00000000-0005-0000-0000-0000DB5F0000}"/>
    <cellStyle name="Normal 2 4 2 3 2 2 6 2" xfId="24943" xr:uid="{00000000-0005-0000-0000-0000DC5F0000}"/>
    <cellStyle name="Normal 2 4 2 3 2 2 7" xfId="16797" xr:uid="{00000000-0005-0000-0000-0000DD5F0000}"/>
    <cellStyle name="Normal 2 4 2 3 2 3" xfId="862" xr:uid="{00000000-0005-0000-0000-0000DE5F0000}"/>
    <cellStyle name="Normal 2 4 2 3 2 3 2" xfId="2272" xr:uid="{00000000-0005-0000-0000-0000DF5F0000}"/>
    <cellStyle name="Normal 2 4 2 3 2 3 2 2" xfId="4799" xr:uid="{00000000-0005-0000-0000-0000E05F0000}"/>
    <cellStyle name="Normal 2 4 2 3 2 3 2 2 2" xfId="12945" xr:uid="{00000000-0005-0000-0000-0000E15F0000}"/>
    <cellStyle name="Normal 2 4 2 3 2 3 2 2 2 2" xfId="29241" xr:uid="{00000000-0005-0000-0000-0000E25F0000}"/>
    <cellStyle name="Normal 2 4 2 3 2 3 2 2 3" xfId="21095" xr:uid="{00000000-0005-0000-0000-0000E35F0000}"/>
    <cellStyle name="Normal 2 4 2 3 2 3 2 3" xfId="7571" xr:uid="{00000000-0005-0000-0000-0000E45F0000}"/>
    <cellStyle name="Normal 2 4 2 3 2 3 2 3 2" xfId="15717" xr:uid="{00000000-0005-0000-0000-0000E55F0000}"/>
    <cellStyle name="Normal 2 4 2 3 2 3 2 3 2 2" xfId="32013" xr:uid="{00000000-0005-0000-0000-0000E65F0000}"/>
    <cellStyle name="Normal 2 4 2 3 2 3 2 3 3" xfId="23867" xr:uid="{00000000-0005-0000-0000-0000E75F0000}"/>
    <cellStyle name="Normal 2 4 2 3 2 3 2 4" xfId="10418" xr:uid="{00000000-0005-0000-0000-0000E85F0000}"/>
    <cellStyle name="Normal 2 4 2 3 2 3 2 4 2" xfId="26714" xr:uid="{00000000-0005-0000-0000-0000E95F0000}"/>
    <cellStyle name="Normal 2 4 2 3 2 3 2 5" xfId="18568" xr:uid="{00000000-0005-0000-0000-0000EA5F0000}"/>
    <cellStyle name="Normal 2 4 2 3 2 3 3" xfId="3581" xr:uid="{00000000-0005-0000-0000-0000EB5F0000}"/>
    <cellStyle name="Normal 2 4 2 3 2 3 3 2" xfId="11727" xr:uid="{00000000-0005-0000-0000-0000EC5F0000}"/>
    <cellStyle name="Normal 2 4 2 3 2 3 3 2 2" xfId="28023" xr:uid="{00000000-0005-0000-0000-0000ED5F0000}"/>
    <cellStyle name="Normal 2 4 2 3 2 3 3 3" xfId="19877" xr:uid="{00000000-0005-0000-0000-0000EE5F0000}"/>
    <cellStyle name="Normal 2 4 2 3 2 3 4" xfId="6161" xr:uid="{00000000-0005-0000-0000-0000EF5F0000}"/>
    <cellStyle name="Normal 2 4 2 3 2 3 4 2" xfId="14307" xr:uid="{00000000-0005-0000-0000-0000F05F0000}"/>
    <cellStyle name="Normal 2 4 2 3 2 3 4 2 2" xfId="30603" xr:uid="{00000000-0005-0000-0000-0000F15F0000}"/>
    <cellStyle name="Normal 2 4 2 3 2 3 4 3" xfId="22457" xr:uid="{00000000-0005-0000-0000-0000F25F0000}"/>
    <cellStyle name="Normal 2 4 2 3 2 3 5" xfId="9008" xr:uid="{00000000-0005-0000-0000-0000F35F0000}"/>
    <cellStyle name="Normal 2 4 2 3 2 3 5 2" xfId="25304" xr:uid="{00000000-0005-0000-0000-0000F45F0000}"/>
    <cellStyle name="Normal 2 4 2 3 2 3 6" xfId="17158" xr:uid="{00000000-0005-0000-0000-0000F55F0000}"/>
    <cellStyle name="Normal 2 4 2 3 2 4" xfId="1567" xr:uid="{00000000-0005-0000-0000-0000F65F0000}"/>
    <cellStyle name="Normal 2 4 2 3 2 4 2" xfId="4190" xr:uid="{00000000-0005-0000-0000-0000F75F0000}"/>
    <cellStyle name="Normal 2 4 2 3 2 4 2 2" xfId="12336" xr:uid="{00000000-0005-0000-0000-0000F85F0000}"/>
    <cellStyle name="Normal 2 4 2 3 2 4 2 2 2" xfId="28632" xr:uid="{00000000-0005-0000-0000-0000F95F0000}"/>
    <cellStyle name="Normal 2 4 2 3 2 4 2 3" xfId="20486" xr:uid="{00000000-0005-0000-0000-0000FA5F0000}"/>
    <cellStyle name="Normal 2 4 2 3 2 4 3" xfId="6866" xr:uid="{00000000-0005-0000-0000-0000FB5F0000}"/>
    <cellStyle name="Normal 2 4 2 3 2 4 3 2" xfId="15012" xr:uid="{00000000-0005-0000-0000-0000FC5F0000}"/>
    <cellStyle name="Normal 2 4 2 3 2 4 3 2 2" xfId="31308" xr:uid="{00000000-0005-0000-0000-0000FD5F0000}"/>
    <cellStyle name="Normal 2 4 2 3 2 4 3 3" xfId="23162" xr:uid="{00000000-0005-0000-0000-0000FE5F0000}"/>
    <cellStyle name="Normal 2 4 2 3 2 4 4" xfId="9713" xr:uid="{00000000-0005-0000-0000-0000FF5F0000}"/>
    <cellStyle name="Normal 2 4 2 3 2 4 4 2" xfId="26009" xr:uid="{00000000-0005-0000-0000-000000600000}"/>
    <cellStyle name="Normal 2 4 2 3 2 4 5" xfId="17863" xr:uid="{00000000-0005-0000-0000-000001600000}"/>
    <cellStyle name="Normal 2 4 2 3 2 5" xfId="2972" xr:uid="{00000000-0005-0000-0000-000002600000}"/>
    <cellStyle name="Normal 2 4 2 3 2 5 2" xfId="11118" xr:uid="{00000000-0005-0000-0000-000003600000}"/>
    <cellStyle name="Normal 2 4 2 3 2 5 2 2" xfId="27414" xr:uid="{00000000-0005-0000-0000-000004600000}"/>
    <cellStyle name="Normal 2 4 2 3 2 5 3" xfId="19268" xr:uid="{00000000-0005-0000-0000-000005600000}"/>
    <cellStyle name="Normal 2 4 2 3 2 6" xfId="5456" xr:uid="{00000000-0005-0000-0000-000006600000}"/>
    <cellStyle name="Normal 2 4 2 3 2 6 2" xfId="13602" xr:uid="{00000000-0005-0000-0000-000007600000}"/>
    <cellStyle name="Normal 2 4 2 3 2 6 2 2" xfId="29898" xr:uid="{00000000-0005-0000-0000-000008600000}"/>
    <cellStyle name="Normal 2 4 2 3 2 6 3" xfId="21752" xr:uid="{00000000-0005-0000-0000-000009600000}"/>
    <cellStyle name="Normal 2 4 2 3 2 7" xfId="8303" xr:uid="{00000000-0005-0000-0000-00000A600000}"/>
    <cellStyle name="Normal 2 4 2 3 2 7 2" xfId="24599" xr:uid="{00000000-0005-0000-0000-00000B600000}"/>
    <cellStyle name="Normal 2 4 2 3 2 8" xfId="16453" xr:uid="{00000000-0005-0000-0000-00000C600000}"/>
    <cellStyle name="Normal 2 4 2 3 3" xfId="235" xr:uid="{00000000-0005-0000-0000-00000D600000}"/>
    <cellStyle name="Normal 2 4 2 3 3 2" xfId="579" xr:uid="{00000000-0005-0000-0000-00000E600000}"/>
    <cellStyle name="Normal 2 4 2 3 3 2 2" xfId="1285" xr:uid="{00000000-0005-0000-0000-00000F600000}"/>
    <cellStyle name="Normal 2 4 2 3 3 2 2 2" xfId="2695" xr:uid="{00000000-0005-0000-0000-000010600000}"/>
    <cellStyle name="Normal 2 4 2 3 3 2 2 2 2" xfId="5169" xr:uid="{00000000-0005-0000-0000-000011600000}"/>
    <cellStyle name="Normal 2 4 2 3 3 2 2 2 2 2" xfId="13315" xr:uid="{00000000-0005-0000-0000-000012600000}"/>
    <cellStyle name="Normal 2 4 2 3 3 2 2 2 2 2 2" xfId="29611" xr:uid="{00000000-0005-0000-0000-000013600000}"/>
    <cellStyle name="Normal 2 4 2 3 3 2 2 2 2 3" xfId="21465" xr:uid="{00000000-0005-0000-0000-000014600000}"/>
    <cellStyle name="Normal 2 4 2 3 3 2 2 2 3" xfId="7994" xr:uid="{00000000-0005-0000-0000-000015600000}"/>
    <cellStyle name="Normal 2 4 2 3 3 2 2 2 3 2" xfId="16140" xr:uid="{00000000-0005-0000-0000-000016600000}"/>
    <cellStyle name="Normal 2 4 2 3 3 2 2 2 3 2 2" xfId="32436" xr:uid="{00000000-0005-0000-0000-000017600000}"/>
    <cellStyle name="Normal 2 4 2 3 3 2 2 2 3 3" xfId="24290" xr:uid="{00000000-0005-0000-0000-000018600000}"/>
    <cellStyle name="Normal 2 4 2 3 3 2 2 2 4" xfId="10841" xr:uid="{00000000-0005-0000-0000-000019600000}"/>
    <cellStyle name="Normal 2 4 2 3 3 2 2 2 4 2" xfId="27137" xr:uid="{00000000-0005-0000-0000-00001A600000}"/>
    <cellStyle name="Normal 2 4 2 3 3 2 2 2 5" xfId="18991" xr:uid="{00000000-0005-0000-0000-00001B600000}"/>
    <cellStyle name="Normal 2 4 2 3 3 2 2 3" xfId="3951" xr:uid="{00000000-0005-0000-0000-00001C600000}"/>
    <cellStyle name="Normal 2 4 2 3 3 2 2 3 2" xfId="12097" xr:uid="{00000000-0005-0000-0000-00001D600000}"/>
    <cellStyle name="Normal 2 4 2 3 3 2 2 3 2 2" xfId="28393" xr:uid="{00000000-0005-0000-0000-00001E600000}"/>
    <cellStyle name="Normal 2 4 2 3 3 2 2 3 3" xfId="20247" xr:uid="{00000000-0005-0000-0000-00001F600000}"/>
    <cellStyle name="Normal 2 4 2 3 3 2 2 4" xfId="6584" xr:uid="{00000000-0005-0000-0000-000020600000}"/>
    <cellStyle name="Normal 2 4 2 3 3 2 2 4 2" xfId="14730" xr:uid="{00000000-0005-0000-0000-000021600000}"/>
    <cellStyle name="Normal 2 4 2 3 3 2 2 4 2 2" xfId="31026" xr:uid="{00000000-0005-0000-0000-000022600000}"/>
    <cellStyle name="Normal 2 4 2 3 3 2 2 4 3" xfId="22880" xr:uid="{00000000-0005-0000-0000-000023600000}"/>
    <cellStyle name="Normal 2 4 2 3 3 2 2 5" xfId="9431" xr:uid="{00000000-0005-0000-0000-000024600000}"/>
    <cellStyle name="Normal 2 4 2 3 3 2 2 5 2" xfId="25727" xr:uid="{00000000-0005-0000-0000-000025600000}"/>
    <cellStyle name="Normal 2 4 2 3 3 2 2 6" xfId="17581" xr:uid="{00000000-0005-0000-0000-000026600000}"/>
    <cellStyle name="Normal 2 4 2 3 3 2 3" xfId="1990" xr:uid="{00000000-0005-0000-0000-000027600000}"/>
    <cellStyle name="Normal 2 4 2 3 3 2 3 2" xfId="4560" xr:uid="{00000000-0005-0000-0000-000028600000}"/>
    <cellStyle name="Normal 2 4 2 3 3 2 3 2 2" xfId="12706" xr:uid="{00000000-0005-0000-0000-000029600000}"/>
    <cellStyle name="Normal 2 4 2 3 3 2 3 2 2 2" xfId="29002" xr:uid="{00000000-0005-0000-0000-00002A600000}"/>
    <cellStyle name="Normal 2 4 2 3 3 2 3 2 3" xfId="20856" xr:uid="{00000000-0005-0000-0000-00002B600000}"/>
    <cellStyle name="Normal 2 4 2 3 3 2 3 3" xfId="7289" xr:uid="{00000000-0005-0000-0000-00002C600000}"/>
    <cellStyle name="Normal 2 4 2 3 3 2 3 3 2" xfId="15435" xr:uid="{00000000-0005-0000-0000-00002D600000}"/>
    <cellStyle name="Normal 2 4 2 3 3 2 3 3 2 2" xfId="31731" xr:uid="{00000000-0005-0000-0000-00002E600000}"/>
    <cellStyle name="Normal 2 4 2 3 3 2 3 3 3" xfId="23585" xr:uid="{00000000-0005-0000-0000-00002F600000}"/>
    <cellStyle name="Normal 2 4 2 3 3 2 3 4" xfId="10136" xr:uid="{00000000-0005-0000-0000-000030600000}"/>
    <cellStyle name="Normal 2 4 2 3 3 2 3 4 2" xfId="26432" xr:uid="{00000000-0005-0000-0000-000031600000}"/>
    <cellStyle name="Normal 2 4 2 3 3 2 3 5" xfId="18286" xr:uid="{00000000-0005-0000-0000-000032600000}"/>
    <cellStyle name="Normal 2 4 2 3 3 2 4" xfId="3342" xr:uid="{00000000-0005-0000-0000-000033600000}"/>
    <cellStyle name="Normal 2 4 2 3 3 2 4 2" xfId="11488" xr:uid="{00000000-0005-0000-0000-000034600000}"/>
    <cellStyle name="Normal 2 4 2 3 3 2 4 2 2" xfId="27784" xr:uid="{00000000-0005-0000-0000-000035600000}"/>
    <cellStyle name="Normal 2 4 2 3 3 2 4 3" xfId="19638" xr:uid="{00000000-0005-0000-0000-000036600000}"/>
    <cellStyle name="Normal 2 4 2 3 3 2 5" xfId="5879" xr:uid="{00000000-0005-0000-0000-000037600000}"/>
    <cellStyle name="Normal 2 4 2 3 3 2 5 2" xfId="14025" xr:uid="{00000000-0005-0000-0000-000038600000}"/>
    <cellStyle name="Normal 2 4 2 3 3 2 5 2 2" xfId="30321" xr:uid="{00000000-0005-0000-0000-000039600000}"/>
    <cellStyle name="Normal 2 4 2 3 3 2 5 3" xfId="22175" xr:uid="{00000000-0005-0000-0000-00003A600000}"/>
    <cellStyle name="Normal 2 4 2 3 3 2 6" xfId="8726" xr:uid="{00000000-0005-0000-0000-00003B600000}"/>
    <cellStyle name="Normal 2 4 2 3 3 2 6 2" xfId="25022" xr:uid="{00000000-0005-0000-0000-00003C600000}"/>
    <cellStyle name="Normal 2 4 2 3 3 2 7" xfId="16876" xr:uid="{00000000-0005-0000-0000-00003D600000}"/>
    <cellStyle name="Normal 2 4 2 3 3 3" xfId="941" xr:uid="{00000000-0005-0000-0000-00003E600000}"/>
    <cellStyle name="Normal 2 4 2 3 3 3 2" xfId="2351" xr:uid="{00000000-0005-0000-0000-00003F600000}"/>
    <cellStyle name="Normal 2 4 2 3 3 3 2 2" xfId="4873" xr:uid="{00000000-0005-0000-0000-000040600000}"/>
    <cellStyle name="Normal 2 4 2 3 3 3 2 2 2" xfId="13019" xr:uid="{00000000-0005-0000-0000-000041600000}"/>
    <cellStyle name="Normal 2 4 2 3 3 3 2 2 2 2" xfId="29315" xr:uid="{00000000-0005-0000-0000-000042600000}"/>
    <cellStyle name="Normal 2 4 2 3 3 3 2 2 3" xfId="21169" xr:uid="{00000000-0005-0000-0000-000043600000}"/>
    <cellStyle name="Normal 2 4 2 3 3 3 2 3" xfId="7650" xr:uid="{00000000-0005-0000-0000-000044600000}"/>
    <cellStyle name="Normal 2 4 2 3 3 3 2 3 2" xfId="15796" xr:uid="{00000000-0005-0000-0000-000045600000}"/>
    <cellStyle name="Normal 2 4 2 3 3 3 2 3 2 2" xfId="32092" xr:uid="{00000000-0005-0000-0000-000046600000}"/>
    <cellStyle name="Normal 2 4 2 3 3 3 2 3 3" xfId="23946" xr:uid="{00000000-0005-0000-0000-000047600000}"/>
    <cellStyle name="Normal 2 4 2 3 3 3 2 4" xfId="10497" xr:uid="{00000000-0005-0000-0000-000048600000}"/>
    <cellStyle name="Normal 2 4 2 3 3 3 2 4 2" xfId="26793" xr:uid="{00000000-0005-0000-0000-000049600000}"/>
    <cellStyle name="Normal 2 4 2 3 3 3 2 5" xfId="18647" xr:uid="{00000000-0005-0000-0000-00004A600000}"/>
    <cellStyle name="Normal 2 4 2 3 3 3 3" xfId="3655" xr:uid="{00000000-0005-0000-0000-00004B600000}"/>
    <cellStyle name="Normal 2 4 2 3 3 3 3 2" xfId="11801" xr:uid="{00000000-0005-0000-0000-00004C600000}"/>
    <cellStyle name="Normal 2 4 2 3 3 3 3 2 2" xfId="28097" xr:uid="{00000000-0005-0000-0000-00004D600000}"/>
    <cellStyle name="Normal 2 4 2 3 3 3 3 3" xfId="19951" xr:uid="{00000000-0005-0000-0000-00004E600000}"/>
    <cellStyle name="Normal 2 4 2 3 3 3 4" xfId="6240" xr:uid="{00000000-0005-0000-0000-00004F600000}"/>
    <cellStyle name="Normal 2 4 2 3 3 3 4 2" xfId="14386" xr:uid="{00000000-0005-0000-0000-000050600000}"/>
    <cellStyle name="Normal 2 4 2 3 3 3 4 2 2" xfId="30682" xr:uid="{00000000-0005-0000-0000-000051600000}"/>
    <cellStyle name="Normal 2 4 2 3 3 3 4 3" xfId="22536" xr:uid="{00000000-0005-0000-0000-000052600000}"/>
    <cellStyle name="Normal 2 4 2 3 3 3 5" xfId="9087" xr:uid="{00000000-0005-0000-0000-000053600000}"/>
    <cellStyle name="Normal 2 4 2 3 3 3 5 2" xfId="25383" xr:uid="{00000000-0005-0000-0000-000054600000}"/>
    <cellStyle name="Normal 2 4 2 3 3 3 6" xfId="17237" xr:uid="{00000000-0005-0000-0000-000055600000}"/>
    <cellStyle name="Normal 2 4 2 3 3 4" xfId="1646" xr:uid="{00000000-0005-0000-0000-000056600000}"/>
    <cellStyle name="Normal 2 4 2 3 3 4 2" xfId="4264" xr:uid="{00000000-0005-0000-0000-000057600000}"/>
    <cellStyle name="Normal 2 4 2 3 3 4 2 2" xfId="12410" xr:uid="{00000000-0005-0000-0000-000058600000}"/>
    <cellStyle name="Normal 2 4 2 3 3 4 2 2 2" xfId="28706" xr:uid="{00000000-0005-0000-0000-000059600000}"/>
    <cellStyle name="Normal 2 4 2 3 3 4 2 3" xfId="20560" xr:uid="{00000000-0005-0000-0000-00005A600000}"/>
    <cellStyle name="Normal 2 4 2 3 3 4 3" xfId="6945" xr:uid="{00000000-0005-0000-0000-00005B600000}"/>
    <cellStyle name="Normal 2 4 2 3 3 4 3 2" xfId="15091" xr:uid="{00000000-0005-0000-0000-00005C600000}"/>
    <cellStyle name="Normal 2 4 2 3 3 4 3 2 2" xfId="31387" xr:uid="{00000000-0005-0000-0000-00005D600000}"/>
    <cellStyle name="Normal 2 4 2 3 3 4 3 3" xfId="23241" xr:uid="{00000000-0005-0000-0000-00005E600000}"/>
    <cellStyle name="Normal 2 4 2 3 3 4 4" xfId="9792" xr:uid="{00000000-0005-0000-0000-00005F600000}"/>
    <cellStyle name="Normal 2 4 2 3 3 4 4 2" xfId="26088" xr:uid="{00000000-0005-0000-0000-000060600000}"/>
    <cellStyle name="Normal 2 4 2 3 3 4 5" xfId="17942" xr:uid="{00000000-0005-0000-0000-000061600000}"/>
    <cellStyle name="Normal 2 4 2 3 3 5" xfId="3046" xr:uid="{00000000-0005-0000-0000-000062600000}"/>
    <cellStyle name="Normal 2 4 2 3 3 5 2" xfId="11192" xr:uid="{00000000-0005-0000-0000-000063600000}"/>
    <cellStyle name="Normal 2 4 2 3 3 5 2 2" xfId="27488" xr:uid="{00000000-0005-0000-0000-000064600000}"/>
    <cellStyle name="Normal 2 4 2 3 3 5 3" xfId="19342" xr:uid="{00000000-0005-0000-0000-000065600000}"/>
    <cellStyle name="Normal 2 4 2 3 3 6" xfId="5535" xr:uid="{00000000-0005-0000-0000-000066600000}"/>
    <cellStyle name="Normal 2 4 2 3 3 6 2" xfId="13681" xr:uid="{00000000-0005-0000-0000-000067600000}"/>
    <cellStyle name="Normal 2 4 2 3 3 6 2 2" xfId="29977" xr:uid="{00000000-0005-0000-0000-000068600000}"/>
    <cellStyle name="Normal 2 4 2 3 3 6 3" xfId="21831" xr:uid="{00000000-0005-0000-0000-000069600000}"/>
    <cellStyle name="Normal 2 4 2 3 3 7" xfId="8382" xr:uid="{00000000-0005-0000-0000-00006A600000}"/>
    <cellStyle name="Normal 2 4 2 3 3 7 2" xfId="24678" xr:uid="{00000000-0005-0000-0000-00006B600000}"/>
    <cellStyle name="Normal 2 4 2 3 3 8" xfId="16532" xr:uid="{00000000-0005-0000-0000-00006C600000}"/>
    <cellStyle name="Normal 2 4 2 3 4" xfId="320" xr:uid="{00000000-0005-0000-0000-00006D600000}"/>
    <cellStyle name="Normal 2 4 2 3 4 2" xfId="664" xr:uid="{00000000-0005-0000-0000-00006E600000}"/>
    <cellStyle name="Normal 2 4 2 3 4 2 2" xfId="1370" xr:uid="{00000000-0005-0000-0000-00006F600000}"/>
    <cellStyle name="Normal 2 4 2 3 4 2 2 2" xfId="2780" xr:uid="{00000000-0005-0000-0000-000070600000}"/>
    <cellStyle name="Normal 2 4 2 3 4 2 2 2 2" xfId="5243" xr:uid="{00000000-0005-0000-0000-000071600000}"/>
    <cellStyle name="Normal 2 4 2 3 4 2 2 2 2 2" xfId="13389" xr:uid="{00000000-0005-0000-0000-000072600000}"/>
    <cellStyle name="Normal 2 4 2 3 4 2 2 2 2 2 2" xfId="29685" xr:uid="{00000000-0005-0000-0000-000073600000}"/>
    <cellStyle name="Normal 2 4 2 3 4 2 2 2 2 3" xfId="21539" xr:uid="{00000000-0005-0000-0000-000074600000}"/>
    <cellStyle name="Normal 2 4 2 3 4 2 2 2 3" xfId="8079" xr:uid="{00000000-0005-0000-0000-000075600000}"/>
    <cellStyle name="Normal 2 4 2 3 4 2 2 2 3 2" xfId="16225" xr:uid="{00000000-0005-0000-0000-000076600000}"/>
    <cellStyle name="Normal 2 4 2 3 4 2 2 2 3 2 2" xfId="32521" xr:uid="{00000000-0005-0000-0000-000077600000}"/>
    <cellStyle name="Normal 2 4 2 3 4 2 2 2 3 3" xfId="24375" xr:uid="{00000000-0005-0000-0000-000078600000}"/>
    <cellStyle name="Normal 2 4 2 3 4 2 2 2 4" xfId="10926" xr:uid="{00000000-0005-0000-0000-000079600000}"/>
    <cellStyle name="Normal 2 4 2 3 4 2 2 2 4 2" xfId="27222" xr:uid="{00000000-0005-0000-0000-00007A600000}"/>
    <cellStyle name="Normal 2 4 2 3 4 2 2 2 5" xfId="19076" xr:uid="{00000000-0005-0000-0000-00007B600000}"/>
    <cellStyle name="Normal 2 4 2 3 4 2 2 3" xfId="4025" xr:uid="{00000000-0005-0000-0000-00007C600000}"/>
    <cellStyle name="Normal 2 4 2 3 4 2 2 3 2" xfId="12171" xr:uid="{00000000-0005-0000-0000-00007D600000}"/>
    <cellStyle name="Normal 2 4 2 3 4 2 2 3 2 2" xfId="28467" xr:uid="{00000000-0005-0000-0000-00007E600000}"/>
    <cellStyle name="Normal 2 4 2 3 4 2 2 3 3" xfId="20321" xr:uid="{00000000-0005-0000-0000-00007F600000}"/>
    <cellStyle name="Normal 2 4 2 3 4 2 2 4" xfId="6669" xr:uid="{00000000-0005-0000-0000-000080600000}"/>
    <cellStyle name="Normal 2 4 2 3 4 2 2 4 2" xfId="14815" xr:uid="{00000000-0005-0000-0000-000081600000}"/>
    <cellStyle name="Normal 2 4 2 3 4 2 2 4 2 2" xfId="31111" xr:uid="{00000000-0005-0000-0000-000082600000}"/>
    <cellStyle name="Normal 2 4 2 3 4 2 2 4 3" xfId="22965" xr:uid="{00000000-0005-0000-0000-000083600000}"/>
    <cellStyle name="Normal 2 4 2 3 4 2 2 5" xfId="9516" xr:uid="{00000000-0005-0000-0000-000084600000}"/>
    <cellStyle name="Normal 2 4 2 3 4 2 2 5 2" xfId="25812" xr:uid="{00000000-0005-0000-0000-000085600000}"/>
    <cellStyle name="Normal 2 4 2 3 4 2 2 6" xfId="17666" xr:uid="{00000000-0005-0000-0000-000086600000}"/>
    <cellStyle name="Normal 2 4 2 3 4 2 3" xfId="2075" xr:uid="{00000000-0005-0000-0000-000087600000}"/>
    <cellStyle name="Normal 2 4 2 3 4 2 3 2" xfId="4634" xr:uid="{00000000-0005-0000-0000-000088600000}"/>
    <cellStyle name="Normal 2 4 2 3 4 2 3 2 2" xfId="12780" xr:uid="{00000000-0005-0000-0000-000089600000}"/>
    <cellStyle name="Normal 2 4 2 3 4 2 3 2 2 2" xfId="29076" xr:uid="{00000000-0005-0000-0000-00008A600000}"/>
    <cellStyle name="Normal 2 4 2 3 4 2 3 2 3" xfId="20930" xr:uid="{00000000-0005-0000-0000-00008B600000}"/>
    <cellStyle name="Normal 2 4 2 3 4 2 3 3" xfId="7374" xr:uid="{00000000-0005-0000-0000-00008C600000}"/>
    <cellStyle name="Normal 2 4 2 3 4 2 3 3 2" xfId="15520" xr:uid="{00000000-0005-0000-0000-00008D600000}"/>
    <cellStyle name="Normal 2 4 2 3 4 2 3 3 2 2" xfId="31816" xr:uid="{00000000-0005-0000-0000-00008E600000}"/>
    <cellStyle name="Normal 2 4 2 3 4 2 3 3 3" xfId="23670" xr:uid="{00000000-0005-0000-0000-00008F600000}"/>
    <cellStyle name="Normal 2 4 2 3 4 2 3 4" xfId="10221" xr:uid="{00000000-0005-0000-0000-000090600000}"/>
    <cellStyle name="Normal 2 4 2 3 4 2 3 4 2" xfId="26517" xr:uid="{00000000-0005-0000-0000-000091600000}"/>
    <cellStyle name="Normal 2 4 2 3 4 2 3 5" xfId="18371" xr:uid="{00000000-0005-0000-0000-000092600000}"/>
    <cellStyle name="Normal 2 4 2 3 4 2 4" xfId="3416" xr:uid="{00000000-0005-0000-0000-000093600000}"/>
    <cellStyle name="Normal 2 4 2 3 4 2 4 2" xfId="11562" xr:uid="{00000000-0005-0000-0000-000094600000}"/>
    <cellStyle name="Normal 2 4 2 3 4 2 4 2 2" xfId="27858" xr:uid="{00000000-0005-0000-0000-000095600000}"/>
    <cellStyle name="Normal 2 4 2 3 4 2 4 3" xfId="19712" xr:uid="{00000000-0005-0000-0000-000096600000}"/>
    <cellStyle name="Normal 2 4 2 3 4 2 5" xfId="5964" xr:uid="{00000000-0005-0000-0000-000097600000}"/>
    <cellStyle name="Normal 2 4 2 3 4 2 5 2" xfId="14110" xr:uid="{00000000-0005-0000-0000-000098600000}"/>
    <cellStyle name="Normal 2 4 2 3 4 2 5 2 2" xfId="30406" xr:uid="{00000000-0005-0000-0000-000099600000}"/>
    <cellStyle name="Normal 2 4 2 3 4 2 5 3" xfId="22260" xr:uid="{00000000-0005-0000-0000-00009A600000}"/>
    <cellStyle name="Normal 2 4 2 3 4 2 6" xfId="8811" xr:uid="{00000000-0005-0000-0000-00009B600000}"/>
    <cellStyle name="Normal 2 4 2 3 4 2 6 2" xfId="25107" xr:uid="{00000000-0005-0000-0000-00009C600000}"/>
    <cellStyle name="Normal 2 4 2 3 4 2 7" xfId="16961" xr:uid="{00000000-0005-0000-0000-00009D600000}"/>
    <cellStyle name="Normal 2 4 2 3 4 3" xfId="1026" xr:uid="{00000000-0005-0000-0000-00009E600000}"/>
    <cellStyle name="Normal 2 4 2 3 4 3 2" xfId="2436" xr:uid="{00000000-0005-0000-0000-00009F600000}"/>
    <cellStyle name="Normal 2 4 2 3 4 3 2 2" xfId="4947" xr:uid="{00000000-0005-0000-0000-0000A0600000}"/>
    <cellStyle name="Normal 2 4 2 3 4 3 2 2 2" xfId="13093" xr:uid="{00000000-0005-0000-0000-0000A1600000}"/>
    <cellStyle name="Normal 2 4 2 3 4 3 2 2 2 2" xfId="29389" xr:uid="{00000000-0005-0000-0000-0000A2600000}"/>
    <cellStyle name="Normal 2 4 2 3 4 3 2 2 3" xfId="21243" xr:uid="{00000000-0005-0000-0000-0000A3600000}"/>
    <cellStyle name="Normal 2 4 2 3 4 3 2 3" xfId="7735" xr:uid="{00000000-0005-0000-0000-0000A4600000}"/>
    <cellStyle name="Normal 2 4 2 3 4 3 2 3 2" xfId="15881" xr:uid="{00000000-0005-0000-0000-0000A5600000}"/>
    <cellStyle name="Normal 2 4 2 3 4 3 2 3 2 2" xfId="32177" xr:uid="{00000000-0005-0000-0000-0000A6600000}"/>
    <cellStyle name="Normal 2 4 2 3 4 3 2 3 3" xfId="24031" xr:uid="{00000000-0005-0000-0000-0000A7600000}"/>
    <cellStyle name="Normal 2 4 2 3 4 3 2 4" xfId="10582" xr:uid="{00000000-0005-0000-0000-0000A8600000}"/>
    <cellStyle name="Normal 2 4 2 3 4 3 2 4 2" xfId="26878" xr:uid="{00000000-0005-0000-0000-0000A9600000}"/>
    <cellStyle name="Normal 2 4 2 3 4 3 2 5" xfId="18732" xr:uid="{00000000-0005-0000-0000-0000AA600000}"/>
    <cellStyle name="Normal 2 4 2 3 4 3 3" xfId="3729" xr:uid="{00000000-0005-0000-0000-0000AB600000}"/>
    <cellStyle name="Normal 2 4 2 3 4 3 3 2" xfId="11875" xr:uid="{00000000-0005-0000-0000-0000AC600000}"/>
    <cellStyle name="Normal 2 4 2 3 4 3 3 2 2" xfId="28171" xr:uid="{00000000-0005-0000-0000-0000AD600000}"/>
    <cellStyle name="Normal 2 4 2 3 4 3 3 3" xfId="20025" xr:uid="{00000000-0005-0000-0000-0000AE600000}"/>
    <cellStyle name="Normal 2 4 2 3 4 3 4" xfId="6325" xr:uid="{00000000-0005-0000-0000-0000AF600000}"/>
    <cellStyle name="Normal 2 4 2 3 4 3 4 2" xfId="14471" xr:uid="{00000000-0005-0000-0000-0000B0600000}"/>
    <cellStyle name="Normal 2 4 2 3 4 3 4 2 2" xfId="30767" xr:uid="{00000000-0005-0000-0000-0000B1600000}"/>
    <cellStyle name="Normal 2 4 2 3 4 3 4 3" xfId="22621" xr:uid="{00000000-0005-0000-0000-0000B2600000}"/>
    <cellStyle name="Normal 2 4 2 3 4 3 5" xfId="9172" xr:uid="{00000000-0005-0000-0000-0000B3600000}"/>
    <cellStyle name="Normal 2 4 2 3 4 3 5 2" xfId="25468" xr:uid="{00000000-0005-0000-0000-0000B4600000}"/>
    <cellStyle name="Normal 2 4 2 3 4 3 6" xfId="17322" xr:uid="{00000000-0005-0000-0000-0000B5600000}"/>
    <cellStyle name="Normal 2 4 2 3 4 4" xfId="1731" xr:uid="{00000000-0005-0000-0000-0000B6600000}"/>
    <cellStyle name="Normal 2 4 2 3 4 4 2" xfId="4338" xr:uid="{00000000-0005-0000-0000-0000B7600000}"/>
    <cellStyle name="Normal 2 4 2 3 4 4 2 2" xfId="12484" xr:uid="{00000000-0005-0000-0000-0000B8600000}"/>
    <cellStyle name="Normal 2 4 2 3 4 4 2 2 2" xfId="28780" xr:uid="{00000000-0005-0000-0000-0000B9600000}"/>
    <cellStyle name="Normal 2 4 2 3 4 4 2 3" xfId="20634" xr:uid="{00000000-0005-0000-0000-0000BA600000}"/>
    <cellStyle name="Normal 2 4 2 3 4 4 3" xfId="7030" xr:uid="{00000000-0005-0000-0000-0000BB600000}"/>
    <cellStyle name="Normal 2 4 2 3 4 4 3 2" xfId="15176" xr:uid="{00000000-0005-0000-0000-0000BC600000}"/>
    <cellStyle name="Normal 2 4 2 3 4 4 3 2 2" xfId="31472" xr:uid="{00000000-0005-0000-0000-0000BD600000}"/>
    <cellStyle name="Normal 2 4 2 3 4 4 3 3" xfId="23326" xr:uid="{00000000-0005-0000-0000-0000BE600000}"/>
    <cellStyle name="Normal 2 4 2 3 4 4 4" xfId="9877" xr:uid="{00000000-0005-0000-0000-0000BF600000}"/>
    <cellStyle name="Normal 2 4 2 3 4 4 4 2" xfId="26173" xr:uid="{00000000-0005-0000-0000-0000C0600000}"/>
    <cellStyle name="Normal 2 4 2 3 4 4 5" xfId="18027" xr:uid="{00000000-0005-0000-0000-0000C1600000}"/>
    <cellStyle name="Normal 2 4 2 3 4 5" xfId="3120" xr:uid="{00000000-0005-0000-0000-0000C2600000}"/>
    <cellStyle name="Normal 2 4 2 3 4 5 2" xfId="11266" xr:uid="{00000000-0005-0000-0000-0000C3600000}"/>
    <cellStyle name="Normal 2 4 2 3 4 5 2 2" xfId="27562" xr:uid="{00000000-0005-0000-0000-0000C4600000}"/>
    <cellStyle name="Normal 2 4 2 3 4 5 3" xfId="19416" xr:uid="{00000000-0005-0000-0000-0000C5600000}"/>
    <cellStyle name="Normal 2 4 2 3 4 6" xfId="5620" xr:uid="{00000000-0005-0000-0000-0000C6600000}"/>
    <cellStyle name="Normal 2 4 2 3 4 6 2" xfId="13766" xr:uid="{00000000-0005-0000-0000-0000C7600000}"/>
    <cellStyle name="Normal 2 4 2 3 4 6 2 2" xfId="30062" xr:uid="{00000000-0005-0000-0000-0000C8600000}"/>
    <cellStyle name="Normal 2 4 2 3 4 6 3" xfId="21916" xr:uid="{00000000-0005-0000-0000-0000C9600000}"/>
    <cellStyle name="Normal 2 4 2 3 4 7" xfId="8467" xr:uid="{00000000-0005-0000-0000-0000CA600000}"/>
    <cellStyle name="Normal 2 4 2 3 4 7 2" xfId="24763" xr:uid="{00000000-0005-0000-0000-0000CB600000}"/>
    <cellStyle name="Normal 2 4 2 3 4 8" xfId="16617" xr:uid="{00000000-0005-0000-0000-0000CC600000}"/>
    <cellStyle name="Normal 2 4 2 3 5" xfId="410" xr:uid="{00000000-0005-0000-0000-0000CD600000}"/>
    <cellStyle name="Normal 2 4 2 3 5 2" xfId="1116" xr:uid="{00000000-0005-0000-0000-0000CE600000}"/>
    <cellStyle name="Normal 2 4 2 3 5 2 2" xfId="2526" xr:uid="{00000000-0005-0000-0000-0000CF600000}"/>
    <cellStyle name="Normal 2 4 2 3 5 2 2 2" xfId="5021" xr:uid="{00000000-0005-0000-0000-0000D0600000}"/>
    <cellStyle name="Normal 2 4 2 3 5 2 2 2 2" xfId="13167" xr:uid="{00000000-0005-0000-0000-0000D1600000}"/>
    <cellStyle name="Normal 2 4 2 3 5 2 2 2 2 2" xfId="29463" xr:uid="{00000000-0005-0000-0000-0000D2600000}"/>
    <cellStyle name="Normal 2 4 2 3 5 2 2 2 3" xfId="21317" xr:uid="{00000000-0005-0000-0000-0000D3600000}"/>
    <cellStyle name="Normal 2 4 2 3 5 2 2 3" xfId="7825" xr:uid="{00000000-0005-0000-0000-0000D4600000}"/>
    <cellStyle name="Normal 2 4 2 3 5 2 2 3 2" xfId="15971" xr:uid="{00000000-0005-0000-0000-0000D5600000}"/>
    <cellStyle name="Normal 2 4 2 3 5 2 2 3 2 2" xfId="32267" xr:uid="{00000000-0005-0000-0000-0000D6600000}"/>
    <cellStyle name="Normal 2 4 2 3 5 2 2 3 3" xfId="24121" xr:uid="{00000000-0005-0000-0000-0000D7600000}"/>
    <cellStyle name="Normal 2 4 2 3 5 2 2 4" xfId="10672" xr:uid="{00000000-0005-0000-0000-0000D8600000}"/>
    <cellStyle name="Normal 2 4 2 3 5 2 2 4 2" xfId="26968" xr:uid="{00000000-0005-0000-0000-0000D9600000}"/>
    <cellStyle name="Normal 2 4 2 3 5 2 2 5" xfId="18822" xr:uid="{00000000-0005-0000-0000-0000DA600000}"/>
    <cellStyle name="Normal 2 4 2 3 5 2 3" xfId="3803" xr:uid="{00000000-0005-0000-0000-0000DB600000}"/>
    <cellStyle name="Normal 2 4 2 3 5 2 3 2" xfId="11949" xr:uid="{00000000-0005-0000-0000-0000DC600000}"/>
    <cellStyle name="Normal 2 4 2 3 5 2 3 2 2" xfId="28245" xr:uid="{00000000-0005-0000-0000-0000DD600000}"/>
    <cellStyle name="Normal 2 4 2 3 5 2 3 3" xfId="20099" xr:uid="{00000000-0005-0000-0000-0000DE600000}"/>
    <cellStyle name="Normal 2 4 2 3 5 2 4" xfId="6415" xr:uid="{00000000-0005-0000-0000-0000DF600000}"/>
    <cellStyle name="Normal 2 4 2 3 5 2 4 2" xfId="14561" xr:uid="{00000000-0005-0000-0000-0000E0600000}"/>
    <cellStyle name="Normal 2 4 2 3 5 2 4 2 2" xfId="30857" xr:uid="{00000000-0005-0000-0000-0000E1600000}"/>
    <cellStyle name="Normal 2 4 2 3 5 2 4 3" xfId="22711" xr:uid="{00000000-0005-0000-0000-0000E2600000}"/>
    <cellStyle name="Normal 2 4 2 3 5 2 5" xfId="9262" xr:uid="{00000000-0005-0000-0000-0000E3600000}"/>
    <cellStyle name="Normal 2 4 2 3 5 2 5 2" xfId="25558" xr:uid="{00000000-0005-0000-0000-0000E4600000}"/>
    <cellStyle name="Normal 2 4 2 3 5 2 6" xfId="17412" xr:uid="{00000000-0005-0000-0000-0000E5600000}"/>
    <cellStyle name="Normal 2 4 2 3 5 3" xfId="1821" xr:uid="{00000000-0005-0000-0000-0000E6600000}"/>
    <cellStyle name="Normal 2 4 2 3 5 3 2" xfId="4412" xr:uid="{00000000-0005-0000-0000-0000E7600000}"/>
    <cellStyle name="Normal 2 4 2 3 5 3 2 2" xfId="12558" xr:uid="{00000000-0005-0000-0000-0000E8600000}"/>
    <cellStyle name="Normal 2 4 2 3 5 3 2 2 2" xfId="28854" xr:uid="{00000000-0005-0000-0000-0000E9600000}"/>
    <cellStyle name="Normal 2 4 2 3 5 3 2 3" xfId="20708" xr:uid="{00000000-0005-0000-0000-0000EA600000}"/>
    <cellStyle name="Normal 2 4 2 3 5 3 3" xfId="7120" xr:uid="{00000000-0005-0000-0000-0000EB600000}"/>
    <cellStyle name="Normal 2 4 2 3 5 3 3 2" xfId="15266" xr:uid="{00000000-0005-0000-0000-0000EC600000}"/>
    <cellStyle name="Normal 2 4 2 3 5 3 3 2 2" xfId="31562" xr:uid="{00000000-0005-0000-0000-0000ED600000}"/>
    <cellStyle name="Normal 2 4 2 3 5 3 3 3" xfId="23416" xr:uid="{00000000-0005-0000-0000-0000EE600000}"/>
    <cellStyle name="Normal 2 4 2 3 5 3 4" xfId="9967" xr:uid="{00000000-0005-0000-0000-0000EF600000}"/>
    <cellStyle name="Normal 2 4 2 3 5 3 4 2" xfId="26263" xr:uid="{00000000-0005-0000-0000-0000F0600000}"/>
    <cellStyle name="Normal 2 4 2 3 5 3 5" xfId="18117" xr:uid="{00000000-0005-0000-0000-0000F1600000}"/>
    <cellStyle name="Normal 2 4 2 3 5 4" xfId="3194" xr:uid="{00000000-0005-0000-0000-0000F2600000}"/>
    <cellStyle name="Normal 2 4 2 3 5 4 2" xfId="11340" xr:uid="{00000000-0005-0000-0000-0000F3600000}"/>
    <cellStyle name="Normal 2 4 2 3 5 4 2 2" xfId="27636" xr:uid="{00000000-0005-0000-0000-0000F4600000}"/>
    <cellStyle name="Normal 2 4 2 3 5 4 3" xfId="19490" xr:uid="{00000000-0005-0000-0000-0000F5600000}"/>
    <cellStyle name="Normal 2 4 2 3 5 5" xfId="5710" xr:uid="{00000000-0005-0000-0000-0000F6600000}"/>
    <cellStyle name="Normal 2 4 2 3 5 5 2" xfId="13856" xr:uid="{00000000-0005-0000-0000-0000F7600000}"/>
    <cellStyle name="Normal 2 4 2 3 5 5 2 2" xfId="30152" xr:uid="{00000000-0005-0000-0000-0000F8600000}"/>
    <cellStyle name="Normal 2 4 2 3 5 5 3" xfId="22006" xr:uid="{00000000-0005-0000-0000-0000F9600000}"/>
    <cellStyle name="Normal 2 4 2 3 5 6" xfId="8557" xr:uid="{00000000-0005-0000-0000-0000FA600000}"/>
    <cellStyle name="Normal 2 4 2 3 5 6 2" xfId="24853" xr:uid="{00000000-0005-0000-0000-0000FB600000}"/>
    <cellStyle name="Normal 2 4 2 3 5 7" xfId="16707" xr:uid="{00000000-0005-0000-0000-0000FC600000}"/>
    <cellStyle name="Normal 2 4 2 3 6" xfId="772" xr:uid="{00000000-0005-0000-0000-0000FD600000}"/>
    <cellStyle name="Normal 2 4 2 3 6 2" xfId="2182" xr:uid="{00000000-0005-0000-0000-0000FE600000}"/>
    <cellStyle name="Normal 2 4 2 3 6 2 2" xfId="4725" xr:uid="{00000000-0005-0000-0000-0000FF600000}"/>
    <cellStyle name="Normal 2 4 2 3 6 2 2 2" xfId="12871" xr:uid="{00000000-0005-0000-0000-000000610000}"/>
    <cellStyle name="Normal 2 4 2 3 6 2 2 2 2" xfId="29167" xr:uid="{00000000-0005-0000-0000-000001610000}"/>
    <cellStyle name="Normal 2 4 2 3 6 2 2 3" xfId="21021" xr:uid="{00000000-0005-0000-0000-000002610000}"/>
    <cellStyle name="Normal 2 4 2 3 6 2 3" xfId="7481" xr:uid="{00000000-0005-0000-0000-000003610000}"/>
    <cellStyle name="Normal 2 4 2 3 6 2 3 2" xfId="15627" xr:uid="{00000000-0005-0000-0000-000004610000}"/>
    <cellStyle name="Normal 2 4 2 3 6 2 3 2 2" xfId="31923" xr:uid="{00000000-0005-0000-0000-000005610000}"/>
    <cellStyle name="Normal 2 4 2 3 6 2 3 3" xfId="23777" xr:uid="{00000000-0005-0000-0000-000006610000}"/>
    <cellStyle name="Normal 2 4 2 3 6 2 4" xfId="10328" xr:uid="{00000000-0005-0000-0000-000007610000}"/>
    <cellStyle name="Normal 2 4 2 3 6 2 4 2" xfId="26624" xr:uid="{00000000-0005-0000-0000-000008610000}"/>
    <cellStyle name="Normal 2 4 2 3 6 2 5" xfId="18478" xr:uid="{00000000-0005-0000-0000-000009610000}"/>
    <cellStyle name="Normal 2 4 2 3 6 3" xfId="3507" xr:uid="{00000000-0005-0000-0000-00000A610000}"/>
    <cellStyle name="Normal 2 4 2 3 6 3 2" xfId="11653" xr:uid="{00000000-0005-0000-0000-00000B610000}"/>
    <cellStyle name="Normal 2 4 2 3 6 3 2 2" xfId="27949" xr:uid="{00000000-0005-0000-0000-00000C610000}"/>
    <cellStyle name="Normal 2 4 2 3 6 3 3" xfId="19803" xr:uid="{00000000-0005-0000-0000-00000D610000}"/>
    <cellStyle name="Normal 2 4 2 3 6 4" xfId="6071" xr:uid="{00000000-0005-0000-0000-00000E610000}"/>
    <cellStyle name="Normal 2 4 2 3 6 4 2" xfId="14217" xr:uid="{00000000-0005-0000-0000-00000F610000}"/>
    <cellStyle name="Normal 2 4 2 3 6 4 2 2" xfId="30513" xr:uid="{00000000-0005-0000-0000-000010610000}"/>
    <cellStyle name="Normal 2 4 2 3 6 4 3" xfId="22367" xr:uid="{00000000-0005-0000-0000-000011610000}"/>
    <cellStyle name="Normal 2 4 2 3 6 5" xfId="8918" xr:uid="{00000000-0005-0000-0000-000012610000}"/>
    <cellStyle name="Normal 2 4 2 3 6 5 2" xfId="25214" xr:uid="{00000000-0005-0000-0000-000013610000}"/>
    <cellStyle name="Normal 2 4 2 3 6 6" xfId="17068" xr:uid="{00000000-0005-0000-0000-000014610000}"/>
    <cellStyle name="Normal 2 4 2 3 7" xfId="1477" xr:uid="{00000000-0005-0000-0000-000015610000}"/>
    <cellStyle name="Normal 2 4 2 3 7 2" xfId="4116" xr:uid="{00000000-0005-0000-0000-000016610000}"/>
    <cellStyle name="Normal 2 4 2 3 7 2 2" xfId="12262" xr:uid="{00000000-0005-0000-0000-000017610000}"/>
    <cellStyle name="Normal 2 4 2 3 7 2 2 2" xfId="28558" xr:uid="{00000000-0005-0000-0000-000018610000}"/>
    <cellStyle name="Normal 2 4 2 3 7 2 3" xfId="20412" xr:uid="{00000000-0005-0000-0000-000019610000}"/>
    <cellStyle name="Normal 2 4 2 3 7 3" xfId="6776" xr:uid="{00000000-0005-0000-0000-00001A610000}"/>
    <cellStyle name="Normal 2 4 2 3 7 3 2" xfId="14922" xr:uid="{00000000-0005-0000-0000-00001B610000}"/>
    <cellStyle name="Normal 2 4 2 3 7 3 2 2" xfId="31218" xr:uid="{00000000-0005-0000-0000-00001C610000}"/>
    <cellStyle name="Normal 2 4 2 3 7 3 3" xfId="23072" xr:uid="{00000000-0005-0000-0000-00001D610000}"/>
    <cellStyle name="Normal 2 4 2 3 7 4" xfId="9623" xr:uid="{00000000-0005-0000-0000-00001E610000}"/>
    <cellStyle name="Normal 2 4 2 3 7 4 2" xfId="25919" xr:uid="{00000000-0005-0000-0000-00001F610000}"/>
    <cellStyle name="Normal 2 4 2 3 7 5" xfId="17773" xr:uid="{00000000-0005-0000-0000-000020610000}"/>
    <cellStyle name="Normal 2 4 2 3 8" xfId="2898" xr:uid="{00000000-0005-0000-0000-000021610000}"/>
    <cellStyle name="Normal 2 4 2 3 8 2" xfId="11044" xr:uid="{00000000-0005-0000-0000-000022610000}"/>
    <cellStyle name="Normal 2 4 2 3 8 2 2" xfId="27340" xr:uid="{00000000-0005-0000-0000-000023610000}"/>
    <cellStyle name="Normal 2 4 2 3 8 3" xfId="19194" xr:uid="{00000000-0005-0000-0000-000024610000}"/>
    <cellStyle name="Normal 2 4 2 3 9" xfId="5366" xr:uid="{00000000-0005-0000-0000-000025610000}"/>
    <cellStyle name="Normal 2 4 2 3 9 2" xfId="13512" xr:uid="{00000000-0005-0000-0000-000026610000}"/>
    <cellStyle name="Normal 2 4 2 3 9 2 2" xfId="29808" xr:uid="{00000000-0005-0000-0000-000027610000}"/>
    <cellStyle name="Normal 2 4 2 3 9 3" xfId="21662" xr:uid="{00000000-0005-0000-0000-000028610000}"/>
    <cellStyle name="Normal 2 4 2 4" xfId="112" xr:uid="{00000000-0005-0000-0000-000029610000}"/>
    <cellStyle name="Normal 2 4 2 4 2" xfId="456" xr:uid="{00000000-0005-0000-0000-00002A610000}"/>
    <cellStyle name="Normal 2 4 2 4 2 2" xfId="1162" xr:uid="{00000000-0005-0000-0000-00002B610000}"/>
    <cellStyle name="Normal 2 4 2 4 2 2 2" xfId="2572" xr:uid="{00000000-0005-0000-0000-00002C610000}"/>
    <cellStyle name="Normal 2 4 2 4 2 2 2 2" xfId="5059" xr:uid="{00000000-0005-0000-0000-00002D610000}"/>
    <cellStyle name="Normal 2 4 2 4 2 2 2 2 2" xfId="13205" xr:uid="{00000000-0005-0000-0000-00002E610000}"/>
    <cellStyle name="Normal 2 4 2 4 2 2 2 2 2 2" xfId="29501" xr:uid="{00000000-0005-0000-0000-00002F610000}"/>
    <cellStyle name="Normal 2 4 2 4 2 2 2 2 3" xfId="21355" xr:uid="{00000000-0005-0000-0000-000030610000}"/>
    <cellStyle name="Normal 2 4 2 4 2 2 2 3" xfId="7871" xr:uid="{00000000-0005-0000-0000-000031610000}"/>
    <cellStyle name="Normal 2 4 2 4 2 2 2 3 2" xfId="16017" xr:uid="{00000000-0005-0000-0000-000032610000}"/>
    <cellStyle name="Normal 2 4 2 4 2 2 2 3 2 2" xfId="32313" xr:uid="{00000000-0005-0000-0000-000033610000}"/>
    <cellStyle name="Normal 2 4 2 4 2 2 2 3 3" xfId="24167" xr:uid="{00000000-0005-0000-0000-000034610000}"/>
    <cellStyle name="Normal 2 4 2 4 2 2 2 4" xfId="10718" xr:uid="{00000000-0005-0000-0000-000035610000}"/>
    <cellStyle name="Normal 2 4 2 4 2 2 2 4 2" xfId="27014" xr:uid="{00000000-0005-0000-0000-000036610000}"/>
    <cellStyle name="Normal 2 4 2 4 2 2 2 5" xfId="18868" xr:uid="{00000000-0005-0000-0000-000037610000}"/>
    <cellStyle name="Normal 2 4 2 4 2 2 3" xfId="3841" xr:uid="{00000000-0005-0000-0000-000038610000}"/>
    <cellStyle name="Normal 2 4 2 4 2 2 3 2" xfId="11987" xr:uid="{00000000-0005-0000-0000-000039610000}"/>
    <cellStyle name="Normal 2 4 2 4 2 2 3 2 2" xfId="28283" xr:uid="{00000000-0005-0000-0000-00003A610000}"/>
    <cellStyle name="Normal 2 4 2 4 2 2 3 3" xfId="20137" xr:uid="{00000000-0005-0000-0000-00003B610000}"/>
    <cellStyle name="Normal 2 4 2 4 2 2 4" xfId="6461" xr:uid="{00000000-0005-0000-0000-00003C610000}"/>
    <cellStyle name="Normal 2 4 2 4 2 2 4 2" xfId="14607" xr:uid="{00000000-0005-0000-0000-00003D610000}"/>
    <cellStyle name="Normal 2 4 2 4 2 2 4 2 2" xfId="30903" xr:uid="{00000000-0005-0000-0000-00003E610000}"/>
    <cellStyle name="Normal 2 4 2 4 2 2 4 3" xfId="22757" xr:uid="{00000000-0005-0000-0000-00003F610000}"/>
    <cellStyle name="Normal 2 4 2 4 2 2 5" xfId="9308" xr:uid="{00000000-0005-0000-0000-000040610000}"/>
    <cellStyle name="Normal 2 4 2 4 2 2 5 2" xfId="25604" xr:uid="{00000000-0005-0000-0000-000041610000}"/>
    <cellStyle name="Normal 2 4 2 4 2 2 6" xfId="17458" xr:uid="{00000000-0005-0000-0000-000042610000}"/>
    <cellStyle name="Normal 2 4 2 4 2 3" xfId="1867" xr:uid="{00000000-0005-0000-0000-000043610000}"/>
    <cellStyle name="Normal 2 4 2 4 2 3 2" xfId="4450" xr:uid="{00000000-0005-0000-0000-000044610000}"/>
    <cellStyle name="Normal 2 4 2 4 2 3 2 2" xfId="12596" xr:uid="{00000000-0005-0000-0000-000045610000}"/>
    <cellStyle name="Normal 2 4 2 4 2 3 2 2 2" xfId="28892" xr:uid="{00000000-0005-0000-0000-000046610000}"/>
    <cellStyle name="Normal 2 4 2 4 2 3 2 3" xfId="20746" xr:uid="{00000000-0005-0000-0000-000047610000}"/>
    <cellStyle name="Normal 2 4 2 4 2 3 3" xfId="7166" xr:uid="{00000000-0005-0000-0000-000048610000}"/>
    <cellStyle name="Normal 2 4 2 4 2 3 3 2" xfId="15312" xr:uid="{00000000-0005-0000-0000-000049610000}"/>
    <cellStyle name="Normal 2 4 2 4 2 3 3 2 2" xfId="31608" xr:uid="{00000000-0005-0000-0000-00004A610000}"/>
    <cellStyle name="Normal 2 4 2 4 2 3 3 3" xfId="23462" xr:uid="{00000000-0005-0000-0000-00004B610000}"/>
    <cellStyle name="Normal 2 4 2 4 2 3 4" xfId="10013" xr:uid="{00000000-0005-0000-0000-00004C610000}"/>
    <cellStyle name="Normal 2 4 2 4 2 3 4 2" xfId="26309" xr:uid="{00000000-0005-0000-0000-00004D610000}"/>
    <cellStyle name="Normal 2 4 2 4 2 3 5" xfId="18163" xr:uid="{00000000-0005-0000-0000-00004E610000}"/>
    <cellStyle name="Normal 2 4 2 4 2 4" xfId="3232" xr:uid="{00000000-0005-0000-0000-00004F610000}"/>
    <cellStyle name="Normal 2 4 2 4 2 4 2" xfId="11378" xr:uid="{00000000-0005-0000-0000-000050610000}"/>
    <cellStyle name="Normal 2 4 2 4 2 4 2 2" xfId="27674" xr:uid="{00000000-0005-0000-0000-000051610000}"/>
    <cellStyle name="Normal 2 4 2 4 2 4 3" xfId="19528" xr:uid="{00000000-0005-0000-0000-000052610000}"/>
    <cellStyle name="Normal 2 4 2 4 2 5" xfId="5756" xr:uid="{00000000-0005-0000-0000-000053610000}"/>
    <cellStyle name="Normal 2 4 2 4 2 5 2" xfId="13902" xr:uid="{00000000-0005-0000-0000-000054610000}"/>
    <cellStyle name="Normal 2 4 2 4 2 5 2 2" xfId="30198" xr:uid="{00000000-0005-0000-0000-000055610000}"/>
    <cellStyle name="Normal 2 4 2 4 2 5 3" xfId="22052" xr:uid="{00000000-0005-0000-0000-000056610000}"/>
    <cellStyle name="Normal 2 4 2 4 2 6" xfId="8603" xr:uid="{00000000-0005-0000-0000-000057610000}"/>
    <cellStyle name="Normal 2 4 2 4 2 6 2" xfId="24899" xr:uid="{00000000-0005-0000-0000-000058610000}"/>
    <cellStyle name="Normal 2 4 2 4 2 7" xfId="16753" xr:uid="{00000000-0005-0000-0000-000059610000}"/>
    <cellStyle name="Normal 2 4 2 4 3" xfId="818" xr:uid="{00000000-0005-0000-0000-00005A610000}"/>
    <cellStyle name="Normal 2 4 2 4 3 2" xfId="2228" xr:uid="{00000000-0005-0000-0000-00005B610000}"/>
    <cellStyle name="Normal 2 4 2 4 3 2 2" xfId="4763" xr:uid="{00000000-0005-0000-0000-00005C610000}"/>
    <cellStyle name="Normal 2 4 2 4 3 2 2 2" xfId="12909" xr:uid="{00000000-0005-0000-0000-00005D610000}"/>
    <cellStyle name="Normal 2 4 2 4 3 2 2 2 2" xfId="29205" xr:uid="{00000000-0005-0000-0000-00005E610000}"/>
    <cellStyle name="Normal 2 4 2 4 3 2 2 3" xfId="21059" xr:uid="{00000000-0005-0000-0000-00005F610000}"/>
    <cellStyle name="Normal 2 4 2 4 3 2 3" xfId="7527" xr:uid="{00000000-0005-0000-0000-000060610000}"/>
    <cellStyle name="Normal 2 4 2 4 3 2 3 2" xfId="15673" xr:uid="{00000000-0005-0000-0000-000061610000}"/>
    <cellStyle name="Normal 2 4 2 4 3 2 3 2 2" xfId="31969" xr:uid="{00000000-0005-0000-0000-000062610000}"/>
    <cellStyle name="Normal 2 4 2 4 3 2 3 3" xfId="23823" xr:uid="{00000000-0005-0000-0000-000063610000}"/>
    <cellStyle name="Normal 2 4 2 4 3 2 4" xfId="10374" xr:uid="{00000000-0005-0000-0000-000064610000}"/>
    <cellStyle name="Normal 2 4 2 4 3 2 4 2" xfId="26670" xr:uid="{00000000-0005-0000-0000-000065610000}"/>
    <cellStyle name="Normal 2 4 2 4 3 2 5" xfId="18524" xr:uid="{00000000-0005-0000-0000-000066610000}"/>
    <cellStyle name="Normal 2 4 2 4 3 3" xfId="3545" xr:uid="{00000000-0005-0000-0000-000067610000}"/>
    <cellStyle name="Normal 2 4 2 4 3 3 2" xfId="11691" xr:uid="{00000000-0005-0000-0000-000068610000}"/>
    <cellStyle name="Normal 2 4 2 4 3 3 2 2" xfId="27987" xr:uid="{00000000-0005-0000-0000-000069610000}"/>
    <cellStyle name="Normal 2 4 2 4 3 3 3" xfId="19841" xr:uid="{00000000-0005-0000-0000-00006A610000}"/>
    <cellStyle name="Normal 2 4 2 4 3 4" xfId="6117" xr:uid="{00000000-0005-0000-0000-00006B610000}"/>
    <cellStyle name="Normal 2 4 2 4 3 4 2" xfId="14263" xr:uid="{00000000-0005-0000-0000-00006C610000}"/>
    <cellStyle name="Normal 2 4 2 4 3 4 2 2" xfId="30559" xr:uid="{00000000-0005-0000-0000-00006D610000}"/>
    <cellStyle name="Normal 2 4 2 4 3 4 3" xfId="22413" xr:uid="{00000000-0005-0000-0000-00006E610000}"/>
    <cellStyle name="Normal 2 4 2 4 3 5" xfId="8964" xr:uid="{00000000-0005-0000-0000-00006F610000}"/>
    <cellStyle name="Normal 2 4 2 4 3 5 2" xfId="25260" xr:uid="{00000000-0005-0000-0000-000070610000}"/>
    <cellStyle name="Normal 2 4 2 4 3 6" xfId="17114" xr:uid="{00000000-0005-0000-0000-000071610000}"/>
    <cellStyle name="Normal 2 4 2 4 4" xfId="1523" xr:uid="{00000000-0005-0000-0000-000072610000}"/>
    <cellStyle name="Normal 2 4 2 4 4 2" xfId="4154" xr:uid="{00000000-0005-0000-0000-000073610000}"/>
    <cellStyle name="Normal 2 4 2 4 4 2 2" xfId="12300" xr:uid="{00000000-0005-0000-0000-000074610000}"/>
    <cellStyle name="Normal 2 4 2 4 4 2 2 2" xfId="28596" xr:uid="{00000000-0005-0000-0000-000075610000}"/>
    <cellStyle name="Normal 2 4 2 4 4 2 3" xfId="20450" xr:uid="{00000000-0005-0000-0000-000076610000}"/>
    <cellStyle name="Normal 2 4 2 4 4 3" xfId="6822" xr:uid="{00000000-0005-0000-0000-000077610000}"/>
    <cellStyle name="Normal 2 4 2 4 4 3 2" xfId="14968" xr:uid="{00000000-0005-0000-0000-000078610000}"/>
    <cellStyle name="Normal 2 4 2 4 4 3 2 2" xfId="31264" xr:uid="{00000000-0005-0000-0000-000079610000}"/>
    <cellStyle name="Normal 2 4 2 4 4 3 3" xfId="23118" xr:uid="{00000000-0005-0000-0000-00007A610000}"/>
    <cellStyle name="Normal 2 4 2 4 4 4" xfId="9669" xr:uid="{00000000-0005-0000-0000-00007B610000}"/>
    <cellStyle name="Normal 2 4 2 4 4 4 2" xfId="25965" xr:uid="{00000000-0005-0000-0000-00007C610000}"/>
    <cellStyle name="Normal 2 4 2 4 4 5" xfId="17819" xr:uid="{00000000-0005-0000-0000-00007D610000}"/>
    <cellStyle name="Normal 2 4 2 4 5" xfId="2936" xr:uid="{00000000-0005-0000-0000-00007E610000}"/>
    <cellStyle name="Normal 2 4 2 4 5 2" xfId="11082" xr:uid="{00000000-0005-0000-0000-00007F610000}"/>
    <cellStyle name="Normal 2 4 2 4 5 2 2" xfId="27378" xr:uid="{00000000-0005-0000-0000-000080610000}"/>
    <cellStyle name="Normal 2 4 2 4 5 3" xfId="19232" xr:uid="{00000000-0005-0000-0000-000081610000}"/>
    <cellStyle name="Normal 2 4 2 4 6" xfId="5412" xr:uid="{00000000-0005-0000-0000-000082610000}"/>
    <cellStyle name="Normal 2 4 2 4 6 2" xfId="13558" xr:uid="{00000000-0005-0000-0000-000083610000}"/>
    <cellStyle name="Normal 2 4 2 4 6 2 2" xfId="29854" xr:uid="{00000000-0005-0000-0000-000084610000}"/>
    <cellStyle name="Normal 2 4 2 4 6 3" xfId="21708" xr:uid="{00000000-0005-0000-0000-000085610000}"/>
    <cellStyle name="Normal 2 4 2 4 7" xfId="8259" xr:uid="{00000000-0005-0000-0000-000086610000}"/>
    <cellStyle name="Normal 2 4 2 4 7 2" xfId="24555" xr:uid="{00000000-0005-0000-0000-000087610000}"/>
    <cellStyle name="Normal 2 4 2 4 8" xfId="16409" xr:uid="{00000000-0005-0000-0000-000088610000}"/>
    <cellStyle name="Normal 2 4 2 5" xfId="199" xr:uid="{00000000-0005-0000-0000-000089610000}"/>
    <cellStyle name="Normal 2 4 2 5 2" xfId="543" xr:uid="{00000000-0005-0000-0000-00008A610000}"/>
    <cellStyle name="Normal 2 4 2 5 2 2" xfId="1249" xr:uid="{00000000-0005-0000-0000-00008B610000}"/>
    <cellStyle name="Normal 2 4 2 5 2 2 2" xfId="2659" xr:uid="{00000000-0005-0000-0000-00008C610000}"/>
    <cellStyle name="Normal 2 4 2 5 2 2 2 2" xfId="5133" xr:uid="{00000000-0005-0000-0000-00008D610000}"/>
    <cellStyle name="Normal 2 4 2 5 2 2 2 2 2" xfId="13279" xr:uid="{00000000-0005-0000-0000-00008E610000}"/>
    <cellStyle name="Normal 2 4 2 5 2 2 2 2 2 2" xfId="29575" xr:uid="{00000000-0005-0000-0000-00008F610000}"/>
    <cellStyle name="Normal 2 4 2 5 2 2 2 2 3" xfId="21429" xr:uid="{00000000-0005-0000-0000-000090610000}"/>
    <cellStyle name="Normal 2 4 2 5 2 2 2 3" xfId="7958" xr:uid="{00000000-0005-0000-0000-000091610000}"/>
    <cellStyle name="Normal 2 4 2 5 2 2 2 3 2" xfId="16104" xr:uid="{00000000-0005-0000-0000-000092610000}"/>
    <cellStyle name="Normal 2 4 2 5 2 2 2 3 2 2" xfId="32400" xr:uid="{00000000-0005-0000-0000-000093610000}"/>
    <cellStyle name="Normal 2 4 2 5 2 2 2 3 3" xfId="24254" xr:uid="{00000000-0005-0000-0000-000094610000}"/>
    <cellStyle name="Normal 2 4 2 5 2 2 2 4" xfId="10805" xr:uid="{00000000-0005-0000-0000-000095610000}"/>
    <cellStyle name="Normal 2 4 2 5 2 2 2 4 2" xfId="27101" xr:uid="{00000000-0005-0000-0000-000096610000}"/>
    <cellStyle name="Normal 2 4 2 5 2 2 2 5" xfId="18955" xr:uid="{00000000-0005-0000-0000-000097610000}"/>
    <cellStyle name="Normal 2 4 2 5 2 2 3" xfId="3915" xr:uid="{00000000-0005-0000-0000-000098610000}"/>
    <cellStyle name="Normal 2 4 2 5 2 2 3 2" xfId="12061" xr:uid="{00000000-0005-0000-0000-000099610000}"/>
    <cellStyle name="Normal 2 4 2 5 2 2 3 2 2" xfId="28357" xr:uid="{00000000-0005-0000-0000-00009A610000}"/>
    <cellStyle name="Normal 2 4 2 5 2 2 3 3" xfId="20211" xr:uid="{00000000-0005-0000-0000-00009B610000}"/>
    <cellStyle name="Normal 2 4 2 5 2 2 4" xfId="6548" xr:uid="{00000000-0005-0000-0000-00009C610000}"/>
    <cellStyle name="Normal 2 4 2 5 2 2 4 2" xfId="14694" xr:uid="{00000000-0005-0000-0000-00009D610000}"/>
    <cellStyle name="Normal 2 4 2 5 2 2 4 2 2" xfId="30990" xr:uid="{00000000-0005-0000-0000-00009E610000}"/>
    <cellStyle name="Normal 2 4 2 5 2 2 4 3" xfId="22844" xr:uid="{00000000-0005-0000-0000-00009F610000}"/>
    <cellStyle name="Normal 2 4 2 5 2 2 5" xfId="9395" xr:uid="{00000000-0005-0000-0000-0000A0610000}"/>
    <cellStyle name="Normal 2 4 2 5 2 2 5 2" xfId="25691" xr:uid="{00000000-0005-0000-0000-0000A1610000}"/>
    <cellStyle name="Normal 2 4 2 5 2 2 6" xfId="17545" xr:uid="{00000000-0005-0000-0000-0000A2610000}"/>
    <cellStyle name="Normal 2 4 2 5 2 3" xfId="1954" xr:uid="{00000000-0005-0000-0000-0000A3610000}"/>
    <cellStyle name="Normal 2 4 2 5 2 3 2" xfId="4524" xr:uid="{00000000-0005-0000-0000-0000A4610000}"/>
    <cellStyle name="Normal 2 4 2 5 2 3 2 2" xfId="12670" xr:uid="{00000000-0005-0000-0000-0000A5610000}"/>
    <cellStyle name="Normal 2 4 2 5 2 3 2 2 2" xfId="28966" xr:uid="{00000000-0005-0000-0000-0000A6610000}"/>
    <cellStyle name="Normal 2 4 2 5 2 3 2 3" xfId="20820" xr:uid="{00000000-0005-0000-0000-0000A7610000}"/>
    <cellStyle name="Normal 2 4 2 5 2 3 3" xfId="7253" xr:uid="{00000000-0005-0000-0000-0000A8610000}"/>
    <cellStyle name="Normal 2 4 2 5 2 3 3 2" xfId="15399" xr:uid="{00000000-0005-0000-0000-0000A9610000}"/>
    <cellStyle name="Normal 2 4 2 5 2 3 3 2 2" xfId="31695" xr:uid="{00000000-0005-0000-0000-0000AA610000}"/>
    <cellStyle name="Normal 2 4 2 5 2 3 3 3" xfId="23549" xr:uid="{00000000-0005-0000-0000-0000AB610000}"/>
    <cellStyle name="Normal 2 4 2 5 2 3 4" xfId="10100" xr:uid="{00000000-0005-0000-0000-0000AC610000}"/>
    <cellStyle name="Normal 2 4 2 5 2 3 4 2" xfId="26396" xr:uid="{00000000-0005-0000-0000-0000AD610000}"/>
    <cellStyle name="Normal 2 4 2 5 2 3 5" xfId="18250" xr:uid="{00000000-0005-0000-0000-0000AE610000}"/>
    <cellStyle name="Normal 2 4 2 5 2 4" xfId="3306" xr:uid="{00000000-0005-0000-0000-0000AF610000}"/>
    <cellStyle name="Normal 2 4 2 5 2 4 2" xfId="11452" xr:uid="{00000000-0005-0000-0000-0000B0610000}"/>
    <cellStyle name="Normal 2 4 2 5 2 4 2 2" xfId="27748" xr:uid="{00000000-0005-0000-0000-0000B1610000}"/>
    <cellStyle name="Normal 2 4 2 5 2 4 3" xfId="19602" xr:uid="{00000000-0005-0000-0000-0000B2610000}"/>
    <cellStyle name="Normal 2 4 2 5 2 5" xfId="5843" xr:uid="{00000000-0005-0000-0000-0000B3610000}"/>
    <cellStyle name="Normal 2 4 2 5 2 5 2" xfId="13989" xr:uid="{00000000-0005-0000-0000-0000B4610000}"/>
    <cellStyle name="Normal 2 4 2 5 2 5 2 2" xfId="30285" xr:uid="{00000000-0005-0000-0000-0000B5610000}"/>
    <cellStyle name="Normal 2 4 2 5 2 5 3" xfId="22139" xr:uid="{00000000-0005-0000-0000-0000B6610000}"/>
    <cellStyle name="Normal 2 4 2 5 2 6" xfId="8690" xr:uid="{00000000-0005-0000-0000-0000B7610000}"/>
    <cellStyle name="Normal 2 4 2 5 2 6 2" xfId="24986" xr:uid="{00000000-0005-0000-0000-0000B8610000}"/>
    <cellStyle name="Normal 2 4 2 5 2 7" xfId="16840" xr:uid="{00000000-0005-0000-0000-0000B9610000}"/>
    <cellStyle name="Normal 2 4 2 5 3" xfId="905" xr:uid="{00000000-0005-0000-0000-0000BA610000}"/>
    <cellStyle name="Normal 2 4 2 5 3 2" xfId="2315" xr:uid="{00000000-0005-0000-0000-0000BB610000}"/>
    <cellStyle name="Normal 2 4 2 5 3 2 2" xfId="4837" xr:uid="{00000000-0005-0000-0000-0000BC610000}"/>
    <cellStyle name="Normal 2 4 2 5 3 2 2 2" xfId="12983" xr:uid="{00000000-0005-0000-0000-0000BD610000}"/>
    <cellStyle name="Normal 2 4 2 5 3 2 2 2 2" xfId="29279" xr:uid="{00000000-0005-0000-0000-0000BE610000}"/>
    <cellStyle name="Normal 2 4 2 5 3 2 2 3" xfId="21133" xr:uid="{00000000-0005-0000-0000-0000BF610000}"/>
    <cellStyle name="Normal 2 4 2 5 3 2 3" xfId="7614" xr:uid="{00000000-0005-0000-0000-0000C0610000}"/>
    <cellStyle name="Normal 2 4 2 5 3 2 3 2" xfId="15760" xr:uid="{00000000-0005-0000-0000-0000C1610000}"/>
    <cellStyle name="Normal 2 4 2 5 3 2 3 2 2" xfId="32056" xr:uid="{00000000-0005-0000-0000-0000C2610000}"/>
    <cellStyle name="Normal 2 4 2 5 3 2 3 3" xfId="23910" xr:uid="{00000000-0005-0000-0000-0000C3610000}"/>
    <cellStyle name="Normal 2 4 2 5 3 2 4" xfId="10461" xr:uid="{00000000-0005-0000-0000-0000C4610000}"/>
    <cellStyle name="Normal 2 4 2 5 3 2 4 2" xfId="26757" xr:uid="{00000000-0005-0000-0000-0000C5610000}"/>
    <cellStyle name="Normal 2 4 2 5 3 2 5" xfId="18611" xr:uid="{00000000-0005-0000-0000-0000C6610000}"/>
    <cellStyle name="Normal 2 4 2 5 3 3" xfId="3619" xr:uid="{00000000-0005-0000-0000-0000C7610000}"/>
    <cellStyle name="Normal 2 4 2 5 3 3 2" xfId="11765" xr:uid="{00000000-0005-0000-0000-0000C8610000}"/>
    <cellStyle name="Normal 2 4 2 5 3 3 2 2" xfId="28061" xr:uid="{00000000-0005-0000-0000-0000C9610000}"/>
    <cellStyle name="Normal 2 4 2 5 3 3 3" xfId="19915" xr:uid="{00000000-0005-0000-0000-0000CA610000}"/>
    <cellStyle name="Normal 2 4 2 5 3 4" xfId="6204" xr:uid="{00000000-0005-0000-0000-0000CB610000}"/>
    <cellStyle name="Normal 2 4 2 5 3 4 2" xfId="14350" xr:uid="{00000000-0005-0000-0000-0000CC610000}"/>
    <cellStyle name="Normal 2 4 2 5 3 4 2 2" xfId="30646" xr:uid="{00000000-0005-0000-0000-0000CD610000}"/>
    <cellStyle name="Normal 2 4 2 5 3 4 3" xfId="22500" xr:uid="{00000000-0005-0000-0000-0000CE610000}"/>
    <cellStyle name="Normal 2 4 2 5 3 5" xfId="9051" xr:uid="{00000000-0005-0000-0000-0000CF610000}"/>
    <cellStyle name="Normal 2 4 2 5 3 5 2" xfId="25347" xr:uid="{00000000-0005-0000-0000-0000D0610000}"/>
    <cellStyle name="Normal 2 4 2 5 3 6" xfId="17201" xr:uid="{00000000-0005-0000-0000-0000D1610000}"/>
    <cellStyle name="Normal 2 4 2 5 4" xfId="1610" xr:uid="{00000000-0005-0000-0000-0000D2610000}"/>
    <cellStyle name="Normal 2 4 2 5 4 2" xfId="4228" xr:uid="{00000000-0005-0000-0000-0000D3610000}"/>
    <cellStyle name="Normal 2 4 2 5 4 2 2" xfId="12374" xr:uid="{00000000-0005-0000-0000-0000D4610000}"/>
    <cellStyle name="Normal 2 4 2 5 4 2 2 2" xfId="28670" xr:uid="{00000000-0005-0000-0000-0000D5610000}"/>
    <cellStyle name="Normal 2 4 2 5 4 2 3" xfId="20524" xr:uid="{00000000-0005-0000-0000-0000D6610000}"/>
    <cellStyle name="Normal 2 4 2 5 4 3" xfId="6909" xr:uid="{00000000-0005-0000-0000-0000D7610000}"/>
    <cellStyle name="Normal 2 4 2 5 4 3 2" xfId="15055" xr:uid="{00000000-0005-0000-0000-0000D8610000}"/>
    <cellStyle name="Normal 2 4 2 5 4 3 2 2" xfId="31351" xr:uid="{00000000-0005-0000-0000-0000D9610000}"/>
    <cellStyle name="Normal 2 4 2 5 4 3 3" xfId="23205" xr:uid="{00000000-0005-0000-0000-0000DA610000}"/>
    <cellStyle name="Normal 2 4 2 5 4 4" xfId="9756" xr:uid="{00000000-0005-0000-0000-0000DB610000}"/>
    <cellStyle name="Normal 2 4 2 5 4 4 2" xfId="26052" xr:uid="{00000000-0005-0000-0000-0000DC610000}"/>
    <cellStyle name="Normal 2 4 2 5 4 5" xfId="17906" xr:uid="{00000000-0005-0000-0000-0000DD610000}"/>
    <cellStyle name="Normal 2 4 2 5 5" xfId="3010" xr:uid="{00000000-0005-0000-0000-0000DE610000}"/>
    <cellStyle name="Normal 2 4 2 5 5 2" xfId="11156" xr:uid="{00000000-0005-0000-0000-0000DF610000}"/>
    <cellStyle name="Normal 2 4 2 5 5 2 2" xfId="27452" xr:uid="{00000000-0005-0000-0000-0000E0610000}"/>
    <cellStyle name="Normal 2 4 2 5 5 3" xfId="19306" xr:uid="{00000000-0005-0000-0000-0000E1610000}"/>
    <cellStyle name="Normal 2 4 2 5 6" xfId="5499" xr:uid="{00000000-0005-0000-0000-0000E2610000}"/>
    <cellStyle name="Normal 2 4 2 5 6 2" xfId="13645" xr:uid="{00000000-0005-0000-0000-0000E3610000}"/>
    <cellStyle name="Normal 2 4 2 5 6 2 2" xfId="29941" xr:uid="{00000000-0005-0000-0000-0000E4610000}"/>
    <cellStyle name="Normal 2 4 2 5 6 3" xfId="21795" xr:uid="{00000000-0005-0000-0000-0000E5610000}"/>
    <cellStyle name="Normal 2 4 2 5 7" xfId="8346" xr:uid="{00000000-0005-0000-0000-0000E6610000}"/>
    <cellStyle name="Normal 2 4 2 5 7 2" xfId="24642" xr:uid="{00000000-0005-0000-0000-0000E7610000}"/>
    <cellStyle name="Normal 2 4 2 5 8" xfId="16496" xr:uid="{00000000-0005-0000-0000-0000E8610000}"/>
    <cellStyle name="Normal 2 4 2 6" xfId="276" xr:uid="{00000000-0005-0000-0000-0000E9610000}"/>
    <cellStyle name="Normal 2 4 2 6 2" xfId="620" xr:uid="{00000000-0005-0000-0000-0000EA610000}"/>
    <cellStyle name="Normal 2 4 2 6 2 2" xfId="1326" xr:uid="{00000000-0005-0000-0000-0000EB610000}"/>
    <cellStyle name="Normal 2 4 2 6 2 2 2" xfId="2736" xr:uid="{00000000-0005-0000-0000-0000EC610000}"/>
    <cellStyle name="Normal 2 4 2 6 2 2 2 2" xfId="5207" xr:uid="{00000000-0005-0000-0000-0000ED610000}"/>
    <cellStyle name="Normal 2 4 2 6 2 2 2 2 2" xfId="13353" xr:uid="{00000000-0005-0000-0000-0000EE610000}"/>
    <cellStyle name="Normal 2 4 2 6 2 2 2 2 2 2" xfId="29649" xr:uid="{00000000-0005-0000-0000-0000EF610000}"/>
    <cellStyle name="Normal 2 4 2 6 2 2 2 2 3" xfId="21503" xr:uid="{00000000-0005-0000-0000-0000F0610000}"/>
    <cellStyle name="Normal 2 4 2 6 2 2 2 3" xfId="8035" xr:uid="{00000000-0005-0000-0000-0000F1610000}"/>
    <cellStyle name="Normal 2 4 2 6 2 2 2 3 2" xfId="16181" xr:uid="{00000000-0005-0000-0000-0000F2610000}"/>
    <cellStyle name="Normal 2 4 2 6 2 2 2 3 2 2" xfId="32477" xr:uid="{00000000-0005-0000-0000-0000F3610000}"/>
    <cellStyle name="Normal 2 4 2 6 2 2 2 3 3" xfId="24331" xr:uid="{00000000-0005-0000-0000-0000F4610000}"/>
    <cellStyle name="Normal 2 4 2 6 2 2 2 4" xfId="10882" xr:uid="{00000000-0005-0000-0000-0000F5610000}"/>
    <cellStyle name="Normal 2 4 2 6 2 2 2 4 2" xfId="27178" xr:uid="{00000000-0005-0000-0000-0000F6610000}"/>
    <cellStyle name="Normal 2 4 2 6 2 2 2 5" xfId="19032" xr:uid="{00000000-0005-0000-0000-0000F7610000}"/>
    <cellStyle name="Normal 2 4 2 6 2 2 3" xfId="3989" xr:uid="{00000000-0005-0000-0000-0000F8610000}"/>
    <cellStyle name="Normal 2 4 2 6 2 2 3 2" xfId="12135" xr:uid="{00000000-0005-0000-0000-0000F9610000}"/>
    <cellStyle name="Normal 2 4 2 6 2 2 3 2 2" xfId="28431" xr:uid="{00000000-0005-0000-0000-0000FA610000}"/>
    <cellStyle name="Normal 2 4 2 6 2 2 3 3" xfId="20285" xr:uid="{00000000-0005-0000-0000-0000FB610000}"/>
    <cellStyle name="Normal 2 4 2 6 2 2 4" xfId="6625" xr:uid="{00000000-0005-0000-0000-0000FC610000}"/>
    <cellStyle name="Normal 2 4 2 6 2 2 4 2" xfId="14771" xr:uid="{00000000-0005-0000-0000-0000FD610000}"/>
    <cellStyle name="Normal 2 4 2 6 2 2 4 2 2" xfId="31067" xr:uid="{00000000-0005-0000-0000-0000FE610000}"/>
    <cellStyle name="Normal 2 4 2 6 2 2 4 3" xfId="22921" xr:uid="{00000000-0005-0000-0000-0000FF610000}"/>
    <cellStyle name="Normal 2 4 2 6 2 2 5" xfId="9472" xr:uid="{00000000-0005-0000-0000-000000620000}"/>
    <cellStyle name="Normal 2 4 2 6 2 2 5 2" xfId="25768" xr:uid="{00000000-0005-0000-0000-000001620000}"/>
    <cellStyle name="Normal 2 4 2 6 2 2 6" xfId="17622" xr:uid="{00000000-0005-0000-0000-000002620000}"/>
    <cellStyle name="Normal 2 4 2 6 2 3" xfId="2031" xr:uid="{00000000-0005-0000-0000-000003620000}"/>
    <cellStyle name="Normal 2 4 2 6 2 3 2" xfId="4598" xr:uid="{00000000-0005-0000-0000-000004620000}"/>
    <cellStyle name="Normal 2 4 2 6 2 3 2 2" xfId="12744" xr:uid="{00000000-0005-0000-0000-000005620000}"/>
    <cellStyle name="Normal 2 4 2 6 2 3 2 2 2" xfId="29040" xr:uid="{00000000-0005-0000-0000-000006620000}"/>
    <cellStyle name="Normal 2 4 2 6 2 3 2 3" xfId="20894" xr:uid="{00000000-0005-0000-0000-000007620000}"/>
    <cellStyle name="Normal 2 4 2 6 2 3 3" xfId="7330" xr:uid="{00000000-0005-0000-0000-000008620000}"/>
    <cellStyle name="Normal 2 4 2 6 2 3 3 2" xfId="15476" xr:uid="{00000000-0005-0000-0000-000009620000}"/>
    <cellStyle name="Normal 2 4 2 6 2 3 3 2 2" xfId="31772" xr:uid="{00000000-0005-0000-0000-00000A620000}"/>
    <cellStyle name="Normal 2 4 2 6 2 3 3 3" xfId="23626" xr:uid="{00000000-0005-0000-0000-00000B620000}"/>
    <cellStyle name="Normal 2 4 2 6 2 3 4" xfId="10177" xr:uid="{00000000-0005-0000-0000-00000C620000}"/>
    <cellStyle name="Normal 2 4 2 6 2 3 4 2" xfId="26473" xr:uid="{00000000-0005-0000-0000-00000D620000}"/>
    <cellStyle name="Normal 2 4 2 6 2 3 5" xfId="18327" xr:uid="{00000000-0005-0000-0000-00000E620000}"/>
    <cellStyle name="Normal 2 4 2 6 2 4" xfId="3380" xr:uid="{00000000-0005-0000-0000-00000F620000}"/>
    <cellStyle name="Normal 2 4 2 6 2 4 2" xfId="11526" xr:uid="{00000000-0005-0000-0000-000010620000}"/>
    <cellStyle name="Normal 2 4 2 6 2 4 2 2" xfId="27822" xr:uid="{00000000-0005-0000-0000-000011620000}"/>
    <cellStyle name="Normal 2 4 2 6 2 4 3" xfId="19676" xr:uid="{00000000-0005-0000-0000-000012620000}"/>
    <cellStyle name="Normal 2 4 2 6 2 5" xfId="5920" xr:uid="{00000000-0005-0000-0000-000013620000}"/>
    <cellStyle name="Normal 2 4 2 6 2 5 2" xfId="14066" xr:uid="{00000000-0005-0000-0000-000014620000}"/>
    <cellStyle name="Normal 2 4 2 6 2 5 2 2" xfId="30362" xr:uid="{00000000-0005-0000-0000-000015620000}"/>
    <cellStyle name="Normal 2 4 2 6 2 5 3" xfId="22216" xr:uid="{00000000-0005-0000-0000-000016620000}"/>
    <cellStyle name="Normal 2 4 2 6 2 6" xfId="8767" xr:uid="{00000000-0005-0000-0000-000017620000}"/>
    <cellStyle name="Normal 2 4 2 6 2 6 2" xfId="25063" xr:uid="{00000000-0005-0000-0000-000018620000}"/>
    <cellStyle name="Normal 2 4 2 6 2 7" xfId="16917" xr:uid="{00000000-0005-0000-0000-000019620000}"/>
    <cellStyle name="Normal 2 4 2 6 3" xfId="982" xr:uid="{00000000-0005-0000-0000-00001A620000}"/>
    <cellStyle name="Normal 2 4 2 6 3 2" xfId="2392" xr:uid="{00000000-0005-0000-0000-00001B620000}"/>
    <cellStyle name="Normal 2 4 2 6 3 2 2" xfId="4911" xr:uid="{00000000-0005-0000-0000-00001C620000}"/>
    <cellStyle name="Normal 2 4 2 6 3 2 2 2" xfId="13057" xr:uid="{00000000-0005-0000-0000-00001D620000}"/>
    <cellStyle name="Normal 2 4 2 6 3 2 2 2 2" xfId="29353" xr:uid="{00000000-0005-0000-0000-00001E620000}"/>
    <cellStyle name="Normal 2 4 2 6 3 2 2 3" xfId="21207" xr:uid="{00000000-0005-0000-0000-00001F620000}"/>
    <cellStyle name="Normal 2 4 2 6 3 2 3" xfId="7691" xr:uid="{00000000-0005-0000-0000-000020620000}"/>
    <cellStyle name="Normal 2 4 2 6 3 2 3 2" xfId="15837" xr:uid="{00000000-0005-0000-0000-000021620000}"/>
    <cellStyle name="Normal 2 4 2 6 3 2 3 2 2" xfId="32133" xr:uid="{00000000-0005-0000-0000-000022620000}"/>
    <cellStyle name="Normal 2 4 2 6 3 2 3 3" xfId="23987" xr:uid="{00000000-0005-0000-0000-000023620000}"/>
    <cellStyle name="Normal 2 4 2 6 3 2 4" xfId="10538" xr:uid="{00000000-0005-0000-0000-000024620000}"/>
    <cellStyle name="Normal 2 4 2 6 3 2 4 2" xfId="26834" xr:uid="{00000000-0005-0000-0000-000025620000}"/>
    <cellStyle name="Normal 2 4 2 6 3 2 5" xfId="18688" xr:uid="{00000000-0005-0000-0000-000026620000}"/>
    <cellStyle name="Normal 2 4 2 6 3 3" xfId="3693" xr:uid="{00000000-0005-0000-0000-000027620000}"/>
    <cellStyle name="Normal 2 4 2 6 3 3 2" xfId="11839" xr:uid="{00000000-0005-0000-0000-000028620000}"/>
    <cellStyle name="Normal 2 4 2 6 3 3 2 2" xfId="28135" xr:uid="{00000000-0005-0000-0000-000029620000}"/>
    <cellStyle name="Normal 2 4 2 6 3 3 3" xfId="19989" xr:uid="{00000000-0005-0000-0000-00002A620000}"/>
    <cellStyle name="Normal 2 4 2 6 3 4" xfId="6281" xr:uid="{00000000-0005-0000-0000-00002B620000}"/>
    <cellStyle name="Normal 2 4 2 6 3 4 2" xfId="14427" xr:uid="{00000000-0005-0000-0000-00002C620000}"/>
    <cellStyle name="Normal 2 4 2 6 3 4 2 2" xfId="30723" xr:uid="{00000000-0005-0000-0000-00002D620000}"/>
    <cellStyle name="Normal 2 4 2 6 3 4 3" xfId="22577" xr:uid="{00000000-0005-0000-0000-00002E620000}"/>
    <cellStyle name="Normal 2 4 2 6 3 5" xfId="9128" xr:uid="{00000000-0005-0000-0000-00002F620000}"/>
    <cellStyle name="Normal 2 4 2 6 3 5 2" xfId="25424" xr:uid="{00000000-0005-0000-0000-000030620000}"/>
    <cellStyle name="Normal 2 4 2 6 3 6" xfId="17278" xr:uid="{00000000-0005-0000-0000-000031620000}"/>
    <cellStyle name="Normal 2 4 2 6 4" xfId="1687" xr:uid="{00000000-0005-0000-0000-000032620000}"/>
    <cellStyle name="Normal 2 4 2 6 4 2" xfId="4302" xr:uid="{00000000-0005-0000-0000-000033620000}"/>
    <cellStyle name="Normal 2 4 2 6 4 2 2" xfId="12448" xr:uid="{00000000-0005-0000-0000-000034620000}"/>
    <cellStyle name="Normal 2 4 2 6 4 2 2 2" xfId="28744" xr:uid="{00000000-0005-0000-0000-000035620000}"/>
    <cellStyle name="Normal 2 4 2 6 4 2 3" xfId="20598" xr:uid="{00000000-0005-0000-0000-000036620000}"/>
    <cellStyle name="Normal 2 4 2 6 4 3" xfId="6986" xr:uid="{00000000-0005-0000-0000-000037620000}"/>
    <cellStyle name="Normal 2 4 2 6 4 3 2" xfId="15132" xr:uid="{00000000-0005-0000-0000-000038620000}"/>
    <cellStyle name="Normal 2 4 2 6 4 3 2 2" xfId="31428" xr:uid="{00000000-0005-0000-0000-000039620000}"/>
    <cellStyle name="Normal 2 4 2 6 4 3 3" xfId="23282" xr:uid="{00000000-0005-0000-0000-00003A620000}"/>
    <cellStyle name="Normal 2 4 2 6 4 4" xfId="9833" xr:uid="{00000000-0005-0000-0000-00003B620000}"/>
    <cellStyle name="Normal 2 4 2 6 4 4 2" xfId="26129" xr:uid="{00000000-0005-0000-0000-00003C620000}"/>
    <cellStyle name="Normal 2 4 2 6 4 5" xfId="17983" xr:uid="{00000000-0005-0000-0000-00003D620000}"/>
    <cellStyle name="Normal 2 4 2 6 5" xfId="3084" xr:uid="{00000000-0005-0000-0000-00003E620000}"/>
    <cellStyle name="Normal 2 4 2 6 5 2" xfId="11230" xr:uid="{00000000-0005-0000-0000-00003F620000}"/>
    <cellStyle name="Normal 2 4 2 6 5 2 2" xfId="27526" xr:uid="{00000000-0005-0000-0000-000040620000}"/>
    <cellStyle name="Normal 2 4 2 6 5 3" xfId="19380" xr:uid="{00000000-0005-0000-0000-000041620000}"/>
    <cellStyle name="Normal 2 4 2 6 6" xfId="5576" xr:uid="{00000000-0005-0000-0000-000042620000}"/>
    <cellStyle name="Normal 2 4 2 6 6 2" xfId="13722" xr:uid="{00000000-0005-0000-0000-000043620000}"/>
    <cellStyle name="Normal 2 4 2 6 6 2 2" xfId="30018" xr:uid="{00000000-0005-0000-0000-000044620000}"/>
    <cellStyle name="Normal 2 4 2 6 6 3" xfId="21872" xr:uid="{00000000-0005-0000-0000-000045620000}"/>
    <cellStyle name="Normal 2 4 2 6 7" xfId="8423" xr:uid="{00000000-0005-0000-0000-000046620000}"/>
    <cellStyle name="Normal 2 4 2 6 7 2" xfId="24719" xr:uid="{00000000-0005-0000-0000-000047620000}"/>
    <cellStyle name="Normal 2 4 2 6 8" xfId="16573" xr:uid="{00000000-0005-0000-0000-000048620000}"/>
    <cellStyle name="Normal 2 4 2 7" xfId="366" xr:uid="{00000000-0005-0000-0000-000049620000}"/>
    <cellStyle name="Normal 2 4 2 7 2" xfId="1072" xr:uid="{00000000-0005-0000-0000-00004A620000}"/>
    <cellStyle name="Normal 2 4 2 7 2 2" xfId="2482" xr:uid="{00000000-0005-0000-0000-00004B620000}"/>
    <cellStyle name="Normal 2 4 2 7 2 2 2" xfId="4985" xr:uid="{00000000-0005-0000-0000-00004C620000}"/>
    <cellStyle name="Normal 2 4 2 7 2 2 2 2" xfId="13131" xr:uid="{00000000-0005-0000-0000-00004D620000}"/>
    <cellStyle name="Normal 2 4 2 7 2 2 2 2 2" xfId="29427" xr:uid="{00000000-0005-0000-0000-00004E620000}"/>
    <cellStyle name="Normal 2 4 2 7 2 2 2 3" xfId="21281" xr:uid="{00000000-0005-0000-0000-00004F620000}"/>
    <cellStyle name="Normal 2 4 2 7 2 2 3" xfId="7781" xr:uid="{00000000-0005-0000-0000-000050620000}"/>
    <cellStyle name="Normal 2 4 2 7 2 2 3 2" xfId="15927" xr:uid="{00000000-0005-0000-0000-000051620000}"/>
    <cellStyle name="Normal 2 4 2 7 2 2 3 2 2" xfId="32223" xr:uid="{00000000-0005-0000-0000-000052620000}"/>
    <cellStyle name="Normal 2 4 2 7 2 2 3 3" xfId="24077" xr:uid="{00000000-0005-0000-0000-000053620000}"/>
    <cellStyle name="Normal 2 4 2 7 2 2 4" xfId="10628" xr:uid="{00000000-0005-0000-0000-000054620000}"/>
    <cellStyle name="Normal 2 4 2 7 2 2 4 2" xfId="26924" xr:uid="{00000000-0005-0000-0000-000055620000}"/>
    <cellStyle name="Normal 2 4 2 7 2 2 5" xfId="18778" xr:uid="{00000000-0005-0000-0000-000056620000}"/>
    <cellStyle name="Normal 2 4 2 7 2 3" xfId="3767" xr:uid="{00000000-0005-0000-0000-000057620000}"/>
    <cellStyle name="Normal 2 4 2 7 2 3 2" xfId="11913" xr:uid="{00000000-0005-0000-0000-000058620000}"/>
    <cellStyle name="Normal 2 4 2 7 2 3 2 2" xfId="28209" xr:uid="{00000000-0005-0000-0000-000059620000}"/>
    <cellStyle name="Normal 2 4 2 7 2 3 3" xfId="20063" xr:uid="{00000000-0005-0000-0000-00005A620000}"/>
    <cellStyle name="Normal 2 4 2 7 2 4" xfId="6371" xr:uid="{00000000-0005-0000-0000-00005B620000}"/>
    <cellStyle name="Normal 2 4 2 7 2 4 2" xfId="14517" xr:uid="{00000000-0005-0000-0000-00005C620000}"/>
    <cellStyle name="Normal 2 4 2 7 2 4 2 2" xfId="30813" xr:uid="{00000000-0005-0000-0000-00005D620000}"/>
    <cellStyle name="Normal 2 4 2 7 2 4 3" xfId="22667" xr:uid="{00000000-0005-0000-0000-00005E620000}"/>
    <cellStyle name="Normal 2 4 2 7 2 5" xfId="9218" xr:uid="{00000000-0005-0000-0000-00005F620000}"/>
    <cellStyle name="Normal 2 4 2 7 2 5 2" xfId="25514" xr:uid="{00000000-0005-0000-0000-000060620000}"/>
    <cellStyle name="Normal 2 4 2 7 2 6" xfId="17368" xr:uid="{00000000-0005-0000-0000-000061620000}"/>
    <cellStyle name="Normal 2 4 2 7 3" xfId="1777" xr:uid="{00000000-0005-0000-0000-000062620000}"/>
    <cellStyle name="Normal 2 4 2 7 3 2" xfId="4376" xr:uid="{00000000-0005-0000-0000-000063620000}"/>
    <cellStyle name="Normal 2 4 2 7 3 2 2" xfId="12522" xr:uid="{00000000-0005-0000-0000-000064620000}"/>
    <cellStyle name="Normal 2 4 2 7 3 2 2 2" xfId="28818" xr:uid="{00000000-0005-0000-0000-000065620000}"/>
    <cellStyle name="Normal 2 4 2 7 3 2 3" xfId="20672" xr:uid="{00000000-0005-0000-0000-000066620000}"/>
    <cellStyle name="Normal 2 4 2 7 3 3" xfId="7076" xr:uid="{00000000-0005-0000-0000-000067620000}"/>
    <cellStyle name="Normal 2 4 2 7 3 3 2" xfId="15222" xr:uid="{00000000-0005-0000-0000-000068620000}"/>
    <cellStyle name="Normal 2 4 2 7 3 3 2 2" xfId="31518" xr:uid="{00000000-0005-0000-0000-000069620000}"/>
    <cellStyle name="Normal 2 4 2 7 3 3 3" xfId="23372" xr:uid="{00000000-0005-0000-0000-00006A620000}"/>
    <cellStyle name="Normal 2 4 2 7 3 4" xfId="9923" xr:uid="{00000000-0005-0000-0000-00006B620000}"/>
    <cellStyle name="Normal 2 4 2 7 3 4 2" xfId="26219" xr:uid="{00000000-0005-0000-0000-00006C620000}"/>
    <cellStyle name="Normal 2 4 2 7 3 5" xfId="18073" xr:uid="{00000000-0005-0000-0000-00006D620000}"/>
    <cellStyle name="Normal 2 4 2 7 4" xfId="3158" xr:uid="{00000000-0005-0000-0000-00006E620000}"/>
    <cellStyle name="Normal 2 4 2 7 4 2" xfId="11304" xr:uid="{00000000-0005-0000-0000-00006F620000}"/>
    <cellStyle name="Normal 2 4 2 7 4 2 2" xfId="27600" xr:uid="{00000000-0005-0000-0000-000070620000}"/>
    <cellStyle name="Normal 2 4 2 7 4 3" xfId="19454" xr:uid="{00000000-0005-0000-0000-000071620000}"/>
    <cellStyle name="Normal 2 4 2 7 5" xfId="5666" xr:uid="{00000000-0005-0000-0000-000072620000}"/>
    <cellStyle name="Normal 2 4 2 7 5 2" xfId="13812" xr:uid="{00000000-0005-0000-0000-000073620000}"/>
    <cellStyle name="Normal 2 4 2 7 5 2 2" xfId="30108" xr:uid="{00000000-0005-0000-0000-000074620000}"/>
    <cellStyle name="Normal 2 4 2 7 5 3" xfId="21962" xr:uid="{00000000-0005-0000-0000-000075620000}"/>
    <cellStyle name="Normal 2 4 2 7 6" xfId="8513" xr:uid="{00000000-0005-0000-0000-000076620000}"/>
    <cellStyle name="Normal 2 4 2 7 6 2" xfId="24809" xr:uid="{00000000-0005-0000-0000-000077620000}"/>
    <cellStyle name="Normal 2 4 2 7 7" xfId="16663" xr:uid="{00000000-0005-0000-0000-000078620000}"/>
    <cellStyle name="Normal 2 4 2 8" xfId="728" xr:uid="{00000000-0005-0000-0000-000079620000}"/>
    <cellStyle name="Normal 2 4 2 8 2" xfId="2138" xr:uid="{00000000-0005-0000-0000-00007A620000}"/>
    <cellStyle name="Normal 2 4 2 8 2 2" xfId="4689" xr:uid="{00000000-0005-0000-0000-00007B620000}"/>
    <cellStyle name="Normal 2 4 2 8 2 2 2" xfId="12835" xr:uid="{00000000-0005-0000-0000-00007C620000}"/>
    <cellStyle name="Normal 2 4 2 8 2 2 2 2" xfId="29131" xr:uid="{00000000-0005-0000-0000-00007D620000}"/>
    <cellStyle name="Normal 2 4 2 8 2 2 3" xfId="20985" xr:uid="{00000000-0005-0000-0000-00007E620000}"/>
    <cellStyle name="Normal 2 4 2 8 2 3" xfId="7437" xr:uid="{00000000-0005-0000-0000-00007F620000}"/>
    <cellStyle name="Normal 2 4 2 8 2 3 2" xfId="15583" xr:uid="{00000000-0005-0000-0000-000080620000}"/>
    <cellStyle name="Normal 2 4 2 8 2 3 2 2" xfId="31879" xr:uid="{00000000-0005-0000-0000-000081620000}"/>
    <cellStyle name="Normal 2 4 2 8 2 3 3" xfId="23733" xr:uid="{00000000-0005-0000-0000-000082620000}"/>
    <cellStyle name="Normal 2 4 2 8 2 4" xfId="10284" xr:uid="{00000000-0005-0000-0000-000083620000}"/>
    <cellStyle name="Normal 2 4 2 8 2 4 2" xfId="26580" xr:uid="{00000000-0005-0000-0000-000084620000}"/>
    <cellStyle name="Normal 2 4 2 8 2 5" xfId="18434" xr:uid="{00000000-0005-0000-0000-000085620000}"/>
    <cellStyle name="Normal 2 4 2 8 3" xfId="3471" xr:uid="{00000000-0005-0000-0000-000086620000}"/>
    <cellStyle name="Normal 2 4 2 8 3 2" xfId="11617" xr:uid="{00000000-0005-0000-0000-000087620000}"/>
    <cellStyle name="Normal 2 4 2 8 3 2 2" xfId="27913" xr:uid="{00000000-0005-0000-0000-000088620000}"/>
    <cellStyle name="Normal 2 4 2 8 3 3" xfId="19767" xr:uid="{00000000-0005-0000-0000-000089620000}"/>
    <cellStyle name="Normal 2 4 2 8 4" xfId="6027" xr:uid="{00000000-0005-0000-0000-00008A620000}"/>
    <cellStyle name="Normal 2 4 2 8 4 2" xfId="14173" xr:uid="{00000000-0005-0000-0000-00008B620000}"/>
    <cellStyle name="Normal 2 4 2 8 4 2 2" xfId="30469" xr:uid="{00000000-0005-0000-0000-00008C620000}"/>
    <cellStyle name="Normal 2 4 2 8 4 3" xfId="22323" xr:uid="{00000000-0005-0000-0000-00008D620000}"/>
    <cellStyle name="Normal 2 4 2 8 5" xfId="8874" xr:uid="{00000000-0005-0000-0000-00008E620000}"/>
    <cellStyle name="Normal 2 4 2 8 5 2" xfId="25170" xr:uid="{00000000-0005-0000-0000-00008F620000}"/>
    <cellStyle name="Normal 2 4 2 8 6" xfId="17024" xr:uid="{00000000-0005-0000-0000-000090620000}"/>
    <cellStyle name="Normal 2 4 2 9" xfId="1433" xr:uid="{00000000-0005-0000-0000-000091620000}"/>
    <cellStyle name="Normal 2 4 2 9 2" xfId="4080" xr:uid="{00000000-0005-0000-0000-000092620000}"/>
    <cellStyle name="Normal 2 4 2 9 2 2" xfId="12226" xr:uid="{00000000-0005-0000-0000-000093620000}"/>
    <cellStyle name="Normal 2 4 2 9 2 2 2" xfId="28522" xr:uid="{00000000-0005-0000-0000-000094620000}"/>
    <cellStyle name="Normal 2 4 2 9 2 3" xfId="20376" xr:uid="{00000000-0005-0000-0000-000095620000}"/>
    <cellStyle name="Normal 2 4 2 9 3" xfId="6732" xr:uid="{00000000-0005-0000-0000-000096620000}"/>
    <cellStyle name="Normal 2 4 2 9 3 2" xfId="14878" xr:uid="{00000000-0005-0000-0000-000097620000}"/>
    <cellStyle name="Normal 2 4 2 9 3 2 2" xfId="31174" xr:uid="{00000000-0005-0000-0000-000098620000}"/>
    <cellStyle name="Normal 2 4 2 9 3 3" xfId="23028" xr:uid="{00000000-0005-0000-0000-000099620000}"/>
    <cellStyle name="Normal 2 4 2 9 4" xfId="9579" xr:uid="{00000000-0005-0000-0000-00009A620000}"/>
    <cellStyle name="Normal 2 4 2 9 4 2" xfId="25875" xr:uid="{00000000-0005-0000-0000-00009B620000}"/>
    <cellStyle name="Normal 2 4 2 9 5" xfId="17729" xr:uid="{00000000-0005-0000-0000-00009C620000}"/>
    <cellStyle name="Normal 2 4 3" xfId="33" xr:uid="{00000000-0005-0000-0000-00009D620000}"/>
    <cellStyle name="Normal 2 4 3 10" xfId="5333" xr:uid="{00000000-0005-0000-0000-00009E620000}"/>
    <cellStyle name="Normal 2 4 3 10 2" xfId="13479" xr:uid="{00000000-0005-0000-0000-00009F620000}"/>
    <cellStyle name="Normal 2 4 3 10 2 2" xfId="29775" xr:uid="{00000000-0005-0000-0000-0000A0620000}"/>
    <cellStyle name="Normal 2 4 3 10 3" xfId="21629" xr:uid="{00000000-0005-0000-0000-0000A1620000}"/>
    <cellStyle name="Normal 2 4 3 11" xfId="8180" xr:uid="{00000000-0005-0000-0000-0000A2620000}"/>
    <cellStyle name="Normal 2 4 3 11 2" xfId="24476" xr:uid="{00000000-0005-0000-0000-0000A3620000}"/>
    <cellStyle name="Normal 2 4 3 12" xfId="16330" xr:uid="{00000000-0005-0000-0000-0000A4620000}"/>
    <cellStyle name="Normal 2 4 3 2" xfId="77" xr:uid="{00000000-0005-0000-0000-0000A5620000}"/>
    <cellStyle name="Normal 2 4 3 2 10" xfId="8224" xr:uid="{00000000-0005-0000-0000-0000A6620000}"/>
    <cellStyle name="Normal 2 4 3 2 10 2" xfId="24520" xr:uid="{00000000-0005-0000-0000-0000A7620000}"/>
    <cellStyle name="Normal 2 4 3 2 11" xfId="16374" xr:uid="{00000000-0005-0000-0000-0000A8620000}"/>
    <cellStyle name="Normal 2 4 3 2 2" xfId="167" xr:uid="{00000000-0005-0000-0000-0000A9620000}"/>
    <cellStyle name="Normal 2 4 3 2 2 2" xfId="511" xr:uid="{00000000-0005-0000-0000-0000AA620000}"/>
    <cellStyle name="Normal 2 4 3 2 2 2 2" xfId="1217" xr:uid="{00000000-0005-0000-0000-0000AB620000}"/>
    <cellStyle name="Normal 2 4 3 2 2 2 2 2" xfId="2627" xr:uid="{00000000-0005-0000-0000-0000AC620000}"/>
    <cellStyle name="Normal 2 4 3 2 2 2 2 2 2" xfId="5104" xr:uid="{00000000-0005-0000-0000-0000AD620000}"/>
    <cellStyle name="Normal 2 4 3 2 2 2 2 2 2 2" xfId="13250" xr:uid="{00000000-0005-0000-0000-0000AE620000}"/>
    <cellStyle name="Normal 2 4 3 2 2 2 2 2 2 2 2" xfId="29546" xr:uid="{00000000-0005-0000-0000-0000AF620000}"/>
    <cellStyle name="Normal 2 4 3 2 2 2 2 2 2 3" xfId="21400" xr:uid="{00000000-0005-0000-0000-0000B0620000}"/>
    <cellStyle name="Normal 2 4 3 2 2 2 2 2 3" xfId="7926" xr:uid="{00000000-0005-0000-0000-0000B1620000}"/>
    <cellStyle name="Normal 2 4 3 2 2 2 2 2 3 2" xfId="16072" xr:uid="{00000000-0005-0000-0000-0000B2620000}"/>
    <cellStyle name="Normal 2 4 3 2 2 2 2 2 3 2 2" xfId="32368" xr:uid="{00000000-0005-0000-0000-0000B3620000}"/>
    <cellStyle name="Normal 2 4 3 2 2 2 2 2 3 3" xfId="24222" xr:uid="{00000000-0005-0000-0000-0000B4620000}"/>
    <cellStyle name="Normal 2 4 3 2 2 2 2 2 4" xfId="10773" xr:uid="{00000000-0005-0000-0000-0000B5620000}"/>
    <cellStyle name="Normal 2 4 3 2 2 2 2 2 4 2" xfId="27069" xr:uid="{00000000-0005-0000-0000-0000B6620000}"/>
    <cellStyle name="Normal 2 4 3 2 2 2 2 2 5" xfId="18923" xr:uid="{00000000-0005-0000-0000-0000B7620000}"/>
    <cellStyle name="Normal 2 4 3 2 2 2 2 3" xfId="3886" xr:uid="{00000000-0005-0000-0000-0000B8620000}"/>
    <cellStyle name="Normal 2 4 3 2 2 2 2 3 2" xfId="12032" xr:uid="{00000000-0005-0000-0000-0000B9620000}"/>
    <cellStyle name="Normal 2 4 3 2 2 2 2 3 2 2" xfId="28328" xr:uid="{00000000-0005-0000-0000-0000BA620000}"/>
    <cellStyle name="Normal 2 4 3 2 2 2 2 3 3" xfId="20182" xr:uid="{00000000-0005-0000-0000-0000BB620000}"/>
    <cellStyle name="Normal 2 4 3 2 2 2 2 4" xfId="6516" xr:uid="{00000000-0005-0000-0000-0000BC620000}"/>
    <cellStyle name="Normal 2 4 3 2 2 2 2 4 2" xfId="14662" xr:uid="{00000000-0005-0000-0000-0000BD620000}"/>
    <cellStyle name="Normal 2 4 3 2 2 2 2 4 2 2" xfId="30958" xr:uid="{00000000-0005-0000-0000-0000BE620000}"/>
    <cellStyle name="Normal 2 4 3 2 2 2 2 4 3" xfId="22812" xr:uid="{00000000-0005-0000-0000-0000BF620000}"/>
    <cellStyle name="Normal 2 4 3 2 2 2 2 5" xfId="9363" xr:uid="{00000000-0005-0000-0000-0000C0620000}"/>
    <cellStyle name="Normal 2 4 3 2 2 2 2 5 2" xfId="25659" xr:uid="{00000000-0005-0000-0000-0000C1620000}"/>
    <cellStyle name="Normal 2 4 3 2 2 2 2 6" xfId="17513" xr:uid="{00000000-0005-0000-0000-0000C2620000}"/>
    <cellStyle name="Normal 2 4 3 2 2 2 3" xfId="1922" xr:uid="{00000000-0005-0000-0000-0000C3620000}"/>
    <cellStyle name="Normal 2 4 3 2 2 2 3 2" xfId="4495" xr:uid="{00000000-0005-0000-0000-0000C4620000}"/>
    <cellStyle name="Normal 2 4 3 2 2 2 3 2 2" xfId="12641" xr:uid="{00000000-0005-0000-0000-0000C5620000}"/>
    <cellStyle name="Normal 2 4 3 2 2 2 3 2 2 2" xfId="28937" xr:uid="{00000000-0005-0000-0000-0000C6620000}"/>
    <cellStyle name="Normal 2 4 3 2 2 2 3 2 3" xfId="20791" xr:uid="{00000000-0005-0000-0000-0000C7620000}"/>
    <cellStyle name="Normal 2 4 3 2 2 2 3 3" xfId="7221" xr:uid="{00000000-0005-0000-0000-0000C8620000}"/>
    <cellStyle name="Normal 2 4 3 2 2 2 3 3 2" xfId="15367" xr:uid="{00000000-0005-0000-0000-0000C9620000}"/>
    <cellStyle name="Normal 2 4 3 2 2 2 3 3 2 2" xfId="31663" xr:uid="{00000000-0005-0000-0000-0000CA620000}"/>
    <cellStyle name="Normal 2 4 3 2 2 2 3 3 3" xfId="23517" xr:uid="{00000000-0005-0000-0000-0000CB620000}"/>
    <cellStyle name="Normal 2 4 3 2 2 2 3 4" xfId="10068" xr:uid="{00000000-0005-0000-0000-0000CC620000}"/>
    <cellStyle name="Normal 2 4 3 2 2 2 3 4 2" xfId="26364" xr:uid="{00000000-0005-0000-0000-0000CD620000}"/>
    <cellStyle name="Normal 2 4 3 2 2 2 3 5" xfId="18218" xr:uid="{00000000-0005-0000-0000-0000CE620000}"/>
    <cellStyle name="Normal 2 4 3 2 2 2 4" xfId="3277" xr:uid="{00000000-0005-0000-0000-0000CF620000}"/>
    <cellStyle name="Normal 2 4 3 2 2 2 4 2" xfId="11423" xr:uid="{00000000-0005-0000-0000-0000D0620000}"/>
    <cellStyle name="Normal 2 4 3 2 2 2 4 2 2" xfId="27719" xr:uid="{00000000-0005-0000-0000-0000D1620000}"/>
    <cellStyle name="Normal 2 4 3 2 2 2 4 3" xfId="19573" xr:uid="{00000000-0005-0000-0000-0000D2620000}"/>
    <cellStyle name="Normal 2 4 3 2 2 2 5" xfId="5811" xr:uid="{00000000-0005-0000-0000-0000D3620000}"/>
    <cellStyle name="Normal 2 4 3 2 2 2 5 2" xfId="13957" xr:uid="{00000000-0005-0000-0000-0000D4620000}"/>
    <cellStyle name="Normal 2 4 3 2 2 2 5 2 2" xfId="30253" xr:uid="{00000000-0005-0000-0000-0000D5620000}"/>
    <cellStyle name="Normal 2 4 3 2 2 2 5 3" xfId="22107" xr:uid="{00000000-0005-0000-0000-0000D6620000}"/>
    <cellStyle name="Normal 2 4 3 2 2 2 6" xfId="8658" xr:uid="{00000000-0005-0000-0000-0000D7620000}"/>
    <cellStyle name="Normal 2 4 3 2 2 2 6 2" xfId="24954" xr:uid="{00000000-0005-0000-0000-0000D8620000}"/>
    <cellStyle name="Normal 2 4 3 2 2 2 7" xfId="16808" xr:uid="{00000000-0005-0000-0000-0000D9620000}"/>
    <cellStyle name="Normal 2 4 3 2 2 3" xfId="873" xr:uid="{00000000-0005-0000-0000-0000DA620000}"/>
    <cellStyle name="Normal 2 4 3 2 2 3 2" xfId="2283" xr:uid="{00000000-0005-0000-0000-0000DB620000}"/>
    <cellStyle name="Normal 2 4 3 2 2 3 2 2" xfId="4808" xr:uid="{00000000-0005-0000-0000-0000DC620000}"/>
    <cellStyle name="Normal 2 4 3 2 2 3 2 2 2" xfId="12954" xr:uid="{00000000-0005-0000-0000-0000DD620000}"/>
    <cellStyle name="Normal 2 4 3 2 2 3 2 2 2 2" xfId="29250" xr:uid="{00000000-0005-0000-0000-0000DE620000}"/>
    <cellStyle name="Normal 2 4 3 2 2 3 2 2 3" xfId="21104" xr:uid="{00000000-0005-0000-0000-0000DF620000}"/>
    <cellStyle name="Normal 2 4 3 2 2 3 2 3" xfId="7582" xr:uid="{00000000-0005-0000-0000-0000E0620000}"/>
    <cellStyle name="Normal 2 4 3 2 2 3 2 3 2" xfId="15728" xr:uid="{00000000-0005-0000-0000-0000E1620000}"/>
    <cellStyle name="Normal 2 4 3 2 2 3 2 3 2 2" xfId="32024" xr:uid="{00000000-0005-0000-0000-0000E2620000}"/>
    <cellStyle name="Normal 2 4 3 2 2 3 2 3 3" xfId="23878" xr:uid="{00000000-0005-0000-0000-0000E3620000}"/>
    <cellStyle name="Normal 2 4 3 2 2 3 2 4" xfId="10429" xr:uid="{00000000-0005-0000-0000-0000E4620000}"/>
    <cellStyle name="Normal 2 4 3 2 2 3 2 4 2" xfId="26725" xr:uid="{00000000-0005-0000-0000-0000E5620000}"/>
    <cellStyle name="Normal 2 4 3 2 2 3 2 5" xfId="18579" xr:uid="{00000000-0005-0000-0000-0000E6620000}"/>
    <cellStyle name="Normal 2 4 3 2 2 3 3" xfId="3590" xr:uid="{00000000-0005-0000-0000-0000E7620000}"/>
    <cellStyle name="Normal 2 4 3 2 2 3 3 2" xfId="11736" xr:uid="{00000000-0005-0000-0000-0000E8620000}"/>
    <cellStyle name="Normal 2 4 3 2 2 3 3 2 2" xfId="28032" xr:uid="{00000000-0005-0000-0000-0000E9620000}"/>
    <cellStyle name="Normal 2 4 3 2 2 3 3 3" xfId="19886" xr:uid="{00000000-0005-0000-0000-0000EA620000}"/>
    <cellStyle name="Normal 2 4 3 2 2 3 4" xfId="6172" xr:uid="{00000000-0005-0000-0000-0000EB620000}"/>
    <cellStyle name="Normal 2 4 3 2 2 3 4 2" xfId="14318" xr:uid="{00000000-0005-0000-0000-0000EC620000}"/>
    <cellStyle name="Normal 2 4 3 2 2 3 4 2 2" xfId="30614" xr:uid="{00000000-0005-0000-0000-0000ED620000}"/>
    <cellStyle name="Normal 2 4 3 2 2 3 4 3" xfId="22468" xr:uid="{00000000-0005-0000-0000-0000EE620000}"/>
    <cellStyle name="Normal 2 4 3 2 2 3 5" xfId="9019" xr:uid="{00000000-0005-0000-0000-0000EF620000}"/>
    <cellStyle name="Normal 2 4 3 2 2 3 5 2" xfId="25315" xr:uid="{00000000-0005-0000-0000-0000F0620000}"/>
    <cellStyle name="Normal 2 4 3 2 2 3 6" xfId="17169" xr:uid="{00000000-0005-0000-0000-0000F1620000}"/>
    <cellStyle name="Normal 2 4 3 2 2 4" xfId="1578" xr:uid="{00000000-0005-0000-0000-0000F2620000}"/>
    <cellStyle name="Normal 2 4 3 2 2 4 2" xfId="4199" xr:uid="{00000000-0005-0000-0000-0000F3620000}"/>
    <cellStyle name="Normal 2 4 3 2 2 4 2 2" xfId="12345" xr:uid="{00000000-0005-0000-0000-0000F4620000}"/>
    <cellStyle name="Normal 2 4 3 2 2 4 2 2 2" xfId="28641" xr:uid="{00000000-0005-0000-0000-0000F5620000}"/>
    <cellStyle name="Normal 2 4 3 2 2 4 2 3" xfId="20495" xr:uid="{00000000-0005-0000-0000-0000F6620000}"/>
    <cellStyle name="Normal 2 4 3 2 2 4 3" xfId="6877" xr:uid="{00000000-0005-0000-0000-0000F7620000}"/>
    <cellStyle name="Normal 2 4 3 2 2 4 3 2" xfId="15023" xr:uid="{00000000-0005-0000-0000-0000F8620000}"/>
    <cellStyle name="Normal 2 4 3 2 2 4 3 2 2" xfId="31319" xr:uid="{00000000-0005-0000-0000-0000F9620000}"/>
    <cellStyle name="Normal 2 4 3 2 2 4 3 3" xfId="23173" xr:uid="{00000000-0005-0000-0000-0000FA620000}"/>
    <cellStyle name="Normal 2 4 3 2 2 4 4" xfId="9724" xr:uid="{00000000-0005-0000-0000-0000FB620000}"/>
    <cellStyle name="Normal 2 4 3 2 2 4 4 2" xfId="26020" xr:uid="{00000000-0005-0000-0000-0000FC620000}"/>
    <cellStyle name="Normal 2 4 3 2 2 4 5" xfId="17874" xr:uid="{00000000-0005-0000-0000-0000FD620000}"/>
    <cellStyle name="Normal 2 4 3 2 2 5" xfId="2981" xr:uid="{00000000-0005-0000-0000-0000FE620000}"/>
    <cellStyle name="Normal 2 4 3 2 2 5 2" xfId="11127" xr:uid="{00000000-0005-0000-0000-0000FF620000}"/>
    <cellStyle name="Normal 2 4 3 2 2 5 2 2" xfId="27423" xr:uid="{00000000-0005-0000-0000-000000630000}"/>
    <cellStyle name="Normal 2 4 3 2 2 5 3" xfId="19277" xr:uid="{00000000-0005-0000-0000-000001630000}"/>
    <cellStyle name="Normal 2 4 3 2 2 6" xfId="5467" xr:uid="{00000000-0005-0000-0000-000002630000}"/>
    <cellStyle name="Normal 2 4 3 2 2 6 2" xfId="13613" xr:uid="{00000000-0005-0000-0000-000003630000}"/>
    <cellStyle name="Normal 2 4 3 2 2 6 2 2" xfId="29909" xr:uid="{00000000-0005-0000-0000-000004630000}"/>
    <cellStyle name="Normal 2 4 3 2 2 6 3" xfId="21763" xr:uid="{00000000-0005-0000-0000-000005630000}"/>
    <cellStyle name="Normal 2 4 3 2 2 7" xfId="8314" xr:uid="{00000000-0005-0000-0000-000006630000}"/>
    <cellStyle name="Normal 2 4 3 2 2 7 2" xfId="24610" xr:uid="{00000000-0005-0000-0000-000007630000}"/>
    <cellStyle name="Normal 2 4 3 2 2 8" xfId="16464" xr:uid="{00000000-0005-0000-0000-000008630000}"/>
    <cellStyle name="Normal 2 4 3 2 3" xfId="244" xr:uid="{00000000-0005-0000-0000-000009630000}"/>
    <cellStyle name="Normal 2 4 3 2 3 2" xfId="588" xr:uid="{00000000-0005-0000-0000-00000A630000}"/>
    <cellStyle name="Normal 2 4 3 2 3 2 2" xfId="1294" xr:uid="{00000000-0005-0000-0000-00000B630000}"/>
    <cellStyle name="Normal 2 4 3 2 3 2 2 2" xfId="2704" xr:uid="{00000000-0005-0000-0000-00000C630000}"/>
    <cellStyle name="Normal 2 4 3 2 3 2 2 2 2" xfId="5178" xr:uid="{00000000-0005-0000-0000-00000D630000}"/>
    <cellStyle name="Normal 2 4 3 2 3 2 2 2 2 2" xfId="13324" xr:uid="{00000000-0005-0000-0000-00000E630000}"/>
    <cellStyle name="Normal 2 4 3 2 3 2 2 2 2 2 2" xfId="29620" xr:uid="{00000000-0005-0000-0000-00000F630000}"/>
    <cellStyle name="Normal 2 4 3 2 3 2 2 2 2 3" xfId="21474" xr:uid="{00000000-0005-0000-0000-000010630000}"/>
    <cellStyle name="Normal 2 4 3 2 3 2 2 2 3" xfId="8003" xr:uid="{00000000-0005-0000-0000-000011630000}"/>
    <cellStyle name="Normal 2 4 3 2 3 2 2 2 3 2" xfId="16149" xr:uid="{00000000-0005-0000-0000-000012630000}"/>
    <cellStyle name="Normal 2 4 3 2 3 2 2 2 3 2 2" xfId="32445" xr:uid="{00000000-0005-0000-0000-000013630000}"/>
    <cellStyle name="Normal 2 4 3 2 3 2 2 2 3 3" xfId="24299" xr:uid="{00000000-0005-0000-0000-000014630000}"/>
    <cellStyle name="Normal 2 4 3 2 3 2 2 2 4" xfId="10850" xr:uid="{00000000-0005-0000-0000-000015630000}"/>
    <cellStyle name="Normal 2 4 3 2 3 2 2 2 4 2" xfId="27146" xr:uid="{00000000-0005-0000-0000-000016630000}"/>
    <cellStyle name="Normal 2 4 3 2 3 2 2 2 5" xfId="19000" xr:uid="{00000000-0005-0000-0000-000017630000}"/>
    <cellStyle name="Normal 2 4 3 2 3 2 2 3" xfId="3960" xr:uid="{00000000-0005-0000-0000-000018630000}"/>
    <cellStyle name="Normal 2 4 3 2 3 2 2 3 2" xfId="12106" xr:uid="{00000000-0005-0000-0000-000019630000}"/>
    <cellStyle name="Normal 2 4 3 2 3 2 2 3 2 2" xfId="28402" xr:uid="{00000000-0005-0000-0000-00001A630000}"/>
    <cellStyle name="Normal 2 4 3 2 3 2 2 3 3" xfId="20256" xr:uid="{00000000-0005-0000-0000-00001B630000}"/>
    <cellStyle name="Normal 2 4 3 2 3 2 2 4" xfId="6593" xr:uid="{00000000-0005-0000-0000-00001C630000}"/>
    <cellStyle name="Normal 2 4 3 2 3 2 2 4 2" xfId="14739" xr:uid="{00000000-0005-0000-0000-00001D630000}"/>
    <cellStyle name="Normal 2 4 3 2 3 2 2 4 2 2" xfId="31035" xr:uid="{00000000-0005-0000-0000-00001E630000}"/>
    <cellStyle name="Normal 2 4 3 2 3 2 2 4 3" xfId="22889" xr:uid="{00000000-0005-0000-0000-00001F630000}"/>
    <cellStyle name="Normal 2 4 3 2 3 2 2 5" xfId="9440" xr:uid="{00000000-0005-0000-0000-000020630000}"/>
    <cellStyle name="Normal 2 4 3 2 3 2 2 5 2" xfId="25736" xr:uid="{00000000-0005-0000-0000-000021630000}"/>
    <cellStyle name="Normal 2 4 3 2 3 2 2 6" xfId="17590" xr:uid="{00000000-0005-0000-0000-000022630000}"/>
    <cellStyle name="Normal 2 4 3 2 3 2 3" xfId="1999" xr:uid="{00000000-0005-0000-0000-000023630000}"/>
    <cellStyle name="Normal 2 4 3 2 3 2 3 2" xfId="4569" xr:uid="{00000000-0005-0000-0000-000024630000}"/>
    <cellStyle name="Normal 2 4 3 2 3 2 3 2 2" xfId="12715" xr:uid="{00000000-0005-0000-0000-000025630000}"/>
    <cellStyle name="Normal 2 4 3 2 3 2 3 2 2 2" xfId="29011" xr:uid="{00000000-0005-0000-0000-000026630000}"/>
    <cellStyle name="Normal 2 4 3 2 3 2 3 2 3" xfId="20865" xr:uid="{00000000-0005-0000-0000-000027630000}"/>
    <cellStyle name="Normal 2 4 3 2 3 2 3 3" xfId="7298" xr:uid="{00000000-0005-0000-0000-000028630000}"/>
    <cellStyle name="Normal 2 4 3 2 3 2 3 3 2" xfId="15444" xr:uid="{00000000-0005-0000-0000-000029630000}"/>
    <cellStyle name="Normal 2 4 3 2 3 2 3 3 2 2" xfId="31740" xr:uid="{00000000-0005-0000-0000-00002A630000}"/>
    <cellStyle name="Normal 2 4 3 2 3 2 3 3 3" xfId="23594" xr:uid="{00000000-0005-0000-0000-00002B630000}"/>
    <cellStyle name="Normal 2 4 3 2 3 2 3 4" xfId="10145" xr:uid="{00000000-0005-0000-0000-00002C630000}"/>
    <cellStyle name="Normal 2 4 3 2 3 2 3 4 2" xfId="26441" xr:uid="{00000000-0005-0000-0000-00002D630000}"/>
    <cellStyle name="Normal 2 4 3 2 3 2 3 5" xfId="18295" xr:uid="{00000000-0005-0000-0000-00002E630000}"/>
    <cellStyle name="Normal 2 4 3 2 3 2 4" xfId="3351" xr:uid="{00000000-0005-0000-0000-00002F630000}"/>
    <cellStyle name="Normal 2 4 3 2 3 2 4 2" xfId="11497" xr:uid="{00000000-0005-0000-0000-000030630000}"/>
    <cellStyle name="Normal 2 4 3 2 3 2 4 2 2" xfId="27793" xr:uid="{00000000-0005-0000-0000-000031630000}"/>
    <cellStyle name="Normal 2 4 3 2 3 2 4 3" xfId="19647" xr:uid="{00000000-0005-0000-0000-000032630000}"/>
    <cellStyle name="Normal 2 4 3 2 3 2 5" xfId="5888" xr:uid="{00000000-0005-0000-0000-000033630000}"/>
    <cellStyle name="Normal 2 4 3 2 3 2 5 2" xfId="14034" xr:uid="{00000000-0005-0000-0000-000034630000}"/>
    <cellStyle name="Normal 2 4 3 2 3 2 5 2 2" xfId="30330" xr:uid="{00000000-0005-0000-0000-000035630000}"/>
    <cellStyle name="Normal 2 4 3 2 3 2 5 3" xfId="22184" xr:uid="{00000000-0005-0000-0000-000036630000}"/>
    <cellStyle name="Normal 2 4 3 2 3 2 6" xfId="8735" xr:uid="{00000000-0005-0000-0000-000037630000}"/>
    <cellStyle name="Normal 2 4 3 2 3 2 6 2" xfId="25031" xr:uid="{00000000-0005-0000-0000-000038630000}"/>
    <cellStyle name="Normal 2 4 3 2 3 2 7" xfId="16885" xr:uid="{00000000-0005-0000-0000-000039630000}"/>
    <cellStyle name="Normal 2 4 3 2 3 3" xfId="950" xr:uid="{00000000-0005-0000-0000-00003A630000}"/>
    <cellStyle name="Normal 2 4 3 2 3 3 2" xfId="2360" xr:uid="{00000000-0005-0000-0000-00003B630000}"/>
    <cellStyle name="Normal 2 4 3 2 3 3 2 2" xfId="4882" xr:uid="{00000000-0005-0000-0000-00003C630000}"/>
    <cellStyle name="Normal 2 4 3 2 3 3 2 2 2" xfId="13028" xr:uid="{00000000-0005-0000-0000-00003D630000}"/>
    <cellStyle name="Normal 2 4 3 2 3 3 2 2 2 2" xfId="29324" xr:uid="{00000000-0005-0000-0000-00003E630000}"/>
    <cellStyle name="Normal 2 4 3 2 3 3 2 2 3" xfId="21178" xr:uid="{00000000-0005-0000-0000-00003F630000}"/>
    <cellStyle name="Normal 2 4 3 2 3 3 2 3" xfId="7659" xr:uid="{00000000-0005-0000-0000-000040630000}"/>
    <cellStyle name="Normal 2 4 3 2 3 3 2 3 2" xfId="15805" xr:uid="{00000000-0005-0000-0000-000041630000}"/>
    <cellStyle name="Normal 2 4 3 2 3 3 2 3 2 2" xfId="32101" xr:uid="{00000000-0005-0000-0000-000042630000}"/>
    <cellStyle name="Normal 2 4 3 2 3 3 2 3 3" xfId="23955" xr:uid="{00000000-0005-0000-0000-000043630000}"/>
    <cellStyle name="Normal 2 4 3 2 3 3 2 4" xfId="10506" xr:uid="{00000000-0005-0000-0000-000044630000}"/>
    <cellStyle name="Normal 2 4 3 2 3 3 2 4 2" xfId="26802" xr:uid="{00000000-0005-0000-0000-000045630000}"/>
    <cellStyle name="Normal 2 4 3 2 3 3 2 5" xfId="18656" xr:uid="{00000000-0005-0000-0000-000046630000}"/>
    <cellStyle name="Normal 2 4 3 2 3 3 3" xfId="3664" xr:uid="{00000000-0005-0000-0000-000047630000}"/>
    <cellStyle name="Normal 2 4 3 2 3 3 3 2" xfId="11810" xr:uid="{00000000-0005-0000-0000-000048630000}"/>
    <cellStyle name="Normal 2 4 3 2 3 3 3 2 2" xfId="28106" xr:uid="{00000000-0005-0000-0000-000049630000}"/>
    <cellStyle name="Normal 2 4 3 2 3 3 3 3" xfId="19960" xr:uid="{00000000-0005-0000-0000-00004A630000}"/>
    <cellStyle name="Normal 2 4 3 2 3 3 4" xfId="6249" xr:uid="{00000000-0005-0000-0000-00004B630000}"/>
    <cellStyle name="Normal 2 4 3 2 3 3 4 2" xfId="14395" xr:uid="{00000000-0005-0000-0000-00004C630000}"/>
    <cellStyle name="Normal 2 4 3 2 3 3 4 2 2" xfId="30691" xr:uid="{00000000-0005-0000-0000-00004D630000}"/>
    <cellStyle name="Normal 2 4 3 2 3 3 4 3" xfId="22545" xr:uid="{00000000-0005-0000-0000-00004E630000}"/>
    <cellStyle name="Normal 2 4 3 2 3 3 5" xfId="9096" xr:uid="{00000000-0005-0000-0000-00004F630000}"/>
    <cellStyle name="Normal 2 4 3 2 3 3 5 2" xfId="25392" xr:uid="{00000000-0005-0000-0000-000050630000}"/>
    <cellStyle name="Normal 2 4 3 2 3 3 6" xfId="17246" xr:uid="{00000000-0005-0000-0000-000051630000}"/>
    <cellStyle name="Normal 2 4 3 2 3 4" xfId="1655" xr:uid="{00000000-0005-0000-0000-000052630000}"/>
    <cellStyle name="Normal 2 4 3 2 3 4 2" xfId="4273" xr:uid="{00000000-0005-0000-0000-000053630000}"/>
    <cellStyle name="Normal 2 4 3 2 3 4 2 2" xfId="12419" xr:uid="{00000000-0005-0000-0000-000054630000}"/>
    <cellStyle name="Normal 2 4 3 2 3 4 2 2 2" xfId="28715" xr:uid="{00000000-0005-0000-0000-000055630000}"/>
    <cellStyle name="Normal 2 4 3 2 3 4 2 3" xfId="20569" xr:uid="{00000000-0005-0000-0000-000056630000}"/>
    <cellStyle name="Normal 2 4 3 2 3 4 3" xfId="6954" xr:uid="{00000000-0005-0000-0000-000057630000}"/>
    <cellStyle name="Normal 2 4 3 2 3 4 3 2" xfId="15100" xr:uid="{00000000-0005-0000-0000-000058630000}"/>
    <cellStyle name="Normal 2 4 3 2 3 4 3 2 2" xfId="31396" xr:uid="{00000000-0005-0000-0000-000059630000}"/>
    <cellStyle name="Normal 2 4 3 2 3 4 3 3" xfId="23250" xr:uid="{00000000-0005-0000-0000-00005A630000}"/>
    <cellStyle name="Normal 2 4 3 2 3 4 4" xfId="9801" xr:uid="{00000000-0005-0000-0000-00005B630000}"/>
    <cellStyle name="Normal 2 4 3 2 3 4 4 2" xfId="26097" xr:uid="{00000000-0005-0000-0000-00005C630000}"/>
    <cellStyle name="Normal 2 4 3 2 3 4 5" xfId="17951" xr:uid="{00000000-0005-0000-0000-00005D630000}"/>
    <cellStyle name="Normal 2 4 3 2 3 5" xfId="3055" xr:uid="{00000000-0005-0000-0000-00005E630000}"/>
    <cellStyle name="Normal 2 4 3 2 3 5 2" xfId="11201" xr:uid="{00000000-0005-0000-0000-00005F630000}"/>
    <cellStyle name="Normal 2 4 3 2 3 5 2 2" xfId="27497" xr:uid="{00000000-0005-0000-0000-000060630000}"/>
    <cellStyle name="Normal 2 4 3 2 3 5 3" xfId="19351" xr:uid="{00000000-0005-0000-0000-000061630000}"/>
    <cellStyle name="Normal 2 4 3 2 3 6" xfId="5544" xr:uid="{00000000-0005-0000-0000-000062630000}"/>
    <cellStyle name="Normal 2 4 3 2 3 6 2" xfId="13690" xr:uid="{00000000-0005-0000-0000-000063630000}"/>
    <cellStyle name="Normal 2 4 3 2 3 6 2 2" xfId="29986" xr:uid="{00000000-0005-0000-0000-000064630000}"/>
    <cellStyle name="Normal 2 4 3 2 3 6 3" xfId="21840" xr:uid="{00000000-0005-0000-0000-000065630000}"/>
    <cellStyle name="Normal 2 4 3 2 3 7" xfId="8391" xr:uid="{00000000-0005-0000-0000-000066630000}"/>
    <cellStyle name="Normal 2 4 3 2 3 7 2" xfId="24687" xr:uid="{00000000-0005-0000-0000-000067630000}"/>
    <cellStyle name="Normal 2 4 3 2 3 8" xfId="16541" xr:uid="{00000000-0005-0000-0000-000068630000}"/>
    <cellStyle name="Normal 2 4 3 2 4" xfId="331" xr:uid="{00000000-0005-0000-0000-000069630000}"/>
    <cellStyle name="Normal 2 4 3 2 4 2" xfId="675" xr:uid="{00000000-0005-0000-0000-00006A630000}"/>
    <cellStyle name="Normal 2 4 3 2 4 2 2" xfId="1381" xr:uid="{00000000-0005-0000-0000-00006B630000}"/>
    <cellStyle name="Normal 2 4 3 2 4 2 2 2" xfId="2791" xr:uid="{00000000-0005-0000-0000-00006C630000}"/>
    <cellStyle name="Normal 2 4 3 2 4 2 2 2 2" xfId="5252" xr:uid="{00000000-0005-0000-0000-00006D630000}"/>
    <cellStyle name="Normal 2 4 3 2 4 2 2 2 2 2" xfId="13398" xr:uid="{00000000-0005-0000-0000-00006E630000}"/>
    <cellStyle name="Normal 2 4 3 2 4 2 2 2 2 2 2" xfId="29694" xr:uid="{00000000-0005-0000-0000-00006F630000}"/>
    <cellStyle name="Normal 2 4 3 2 4 2 2 2 2 3" xfId="21548" xr:uid="{00000000-0005-0000-0000-000070630000}"/>
    <cellStyle name="Normal 2 4 3 2 4 2 2 2 3" xfId="8090" xr:uid="{00000000-0005-0000-0000-000071630000}"/>
    <cellStyle name="Normal 2 4 3 2 4 2 2 2 3 2" xfId="16236" xr:uid="{00000000-0005-0000-0000-000072630000}"/>
    <cellStyle name="Normal 2 4 3 2 4 2 2 2 3 2 2" xfId="32532" xr:uid="{00000000-0005-0000-0000-000073630000}"/>
    <cellStyle name="Normal 2 4 3 2 4 2 2 2 3 3" xfId="24386" xr:uid="{00000000-0005-0000-0000-000074630000}"/>
    <cellStyle name="Normal 2 4 3 2 4 2 2 2 4" xfId="10937" xr:uid="{00000000-0005-0000-0000-000075630000}"/>
    <cellStyle name="Normal 2 4 3 2 4 2 2 2 4 2" xfId="27233" xr:uid="{00000000-0005-0000-0000-000076630000}"/>
    <cellStyle name="Normal 2 4 3 2 4 2 2 2 5" xfId="19087" xr:uid="{00000000-0005-0000-0000-000077630000}"/>
    <cellStyle name="Normal 2 4 3 2 4 2 2 3" xfId="4034" xr:uid="{00000000-0005-0000-0000-000078630000}"/>
    <cellStyle name="Normal 2 4 3 2 4 2 2 3 2" xfId="12180" xr:uid="{00000000-0005-0000-0000-000079630000}"/>
    <cellStyle name="Normal 2 4 3 2 4 2 2 3 2 2" xfId="28476" xr:uid="{00000000-0005-0000-0000-00007A630000}"/>
    <cellStyle name="Normal 2 4 3 2 4 2 2 3 3" xfId="20330" xr:uid="{00000000-0005-0000-0000-00007B630000}"/>
    <cellStyle name="Normal 2 4 3 2 4 2 2 4" xfId="6680" xr:uid="{00000000-0005-0000-0000-00007C630000}"/>
    <cellStyle name="Normal 2 4 3 2 4 2 2 4 2" xfId="14826" xr:uid="{00000000-0005-0000-0000-00007D630000}"/>
    <cellStyle name="Normal 2 4 3 2 4 2 2 4 2 2" xfId="31122" xr:uid="{00000000-0005-0000-0000-00007E630000}"/>
    <cellStyle name="Normal 2 4 3 2 4 2 2 4 3" xfId="22976" xr:uid="{00000000-0005-0000-0000-00007F630000}"/>
    <cellStyle name="Normal 2 4 3 2 4 2 2 5" xfId="9527" xr:uid="{00000000-0005-0000-0000-000080630000}"/>
    <cellStyle name="Normal 2 4 3 2 4 2 2 5 2" xfId="25823" xr:uid="{00000000-0005-0000-0000-000081630000}"/>
    <cellStyle name="Normal 2 4 3 2 4 2 2 6" xfId="17677" xr:uid="{00000000-0005-0000-0000-000082630000}"/>
    <cellStyle name="Normal 2 4 3 2 4 2 3" xfId="2086" xr:uid="{00000000-0005-0000-0000-000083630000}"/>
    <cellStyle name="Normal 2 4 3 2 4 2 3 2" xfId="4643" xr:uid="{00000000-0005-0000-0000-000084630000}"/>
    <cellStyle name="Normal 2 4 3 2 4 2 3 2 2" xfId="12789" xr:uid="{00000000-0005-0000-0000-000085630000}"/>
    <cellStyle name="Normal 2 4 3 2 4 2 3 2 2 2" xfId="29085" xr:uid="{00000000-0005-0000-0000-000086630000}"/>
    <cellStyle name="Normal 2 4 3 2 4 2 3 2 3" xfId="20939" xr:uid="{00000000-0005-0000-0000-000087630000}"/>
    <cellStyle name="Normal 2 4 3 2 4 2 3 3" xfId="7385" xr:uid="{00000000-0005-0000-0000-000088630000}"/>
    <cellStyle name="Normal 2 4 3 2 4 2 3 3 2" xfId="15531" xr:uid="{00000000-0005-0000-0000-000089630000}"/>
    <cellStyle name="Normal 2 4 3 2 4 2 3 3 2 2" xfId="31827" xr:uid="{00000000-0005-0000-0000-00008A630000}"/>
    <cellStyle name="Normal 2 4 3 2 4 2 3 3 3" xfId="23681" xr:uid="{00000000-0005-0000-0000-00008B630000}"/>
    <cellStyle name="Normal 2 4 3 2 4 2 3 4" xfId="10232" xr:uid="{00000000-0005-0000-0000-00008C630000}"/>
    <cellStyle name="Normal 2 4 3 2 4 2 3 4 2" xfId="26528" xr:uid="{00000000-0005-0000-0000-00008D630000}"/>
    <cellStyle name="Normal 2 4 3 2 4 2 3 5" xfId="18382" xr:uid="{00000000-0005-0000-0000-00008E630000}"/>
    <cellStyle name="Normal 2 4 3 2 4 2 4" xfId="3425" xr:uid="{00000000-0005-0000-0000-00008F630000}"/>
    <cellStyle name="Normal 2 4 3 2 4 2 4 2" xfId="11571" xr:uid="{00000000-0005-0000-0000-000090630000}"/>
    <cellStyle name="Normal 2 4 3 2 4 2 4 2 2" xfId="27867" xr:uid="{00000000-0005-0000-0000-000091630000}"/>
    <cellStyle name="Normal 2 4 3 2 4 2 4 3" xfId="19721" xr:uid="{00000000-0005-0000-0000-000092630000}"/>
    <cellStyle name="Normal 2 4 3 2 4 2 5" xfId="5975" xr:uid="{00000000-0005-0000-0000-000093630000}"/>
    <cellStyle name="Normal 2 4 3 2 4 2 5 2" xfId="14121" xr:uid="{00000000-0005-0000-0000-000094630000}"/>
    <cellStyle name="Normal 2 4 3 2 4 2 5 2 2" xfId="30417" xr:uid="{00000000-0005-0000-0000-000095630000}"/>
    <cellStyle name="Normal 2 4 3 2 4 2 5 3" xfId="22271" xr:uid="{00000000-0005-0000-0000-000096630000}"/>
    <cellStyle name="Normal 2 4 3 2 4 2 6" xfId="8822" xr:uid="{00000000-0005-0000-0000-000097630000}"/>
    <cellStyle name="Normal 2 4 3 2 4 2 6 2" xfId="25118" xr:uid="{00000000-0005-0000-0000-000098630000}"/>
    <cellStyle name="Normal 2 4 3 2 4 2 7" xfId="16972" xr:uid="{00000000-0005-0000-0000-000099630000}"/>
    <cellStyle name="Normal 2 4 3 2 4 3" xfId="1037" xr:uid="{00000000-0005-0000-0000-00009A630000}"/>
    <cellStyle name="Normal 2 4 3 2 4 3 2" xfId="2447" xr:uid="{00000000-0005-0000-0000-00009B630000}"/>
    <cellStyle name="Normal 2 4 3 2 4 3 2 2" xfId="4956" xr:uid="{00000000-0005-0000-0000-00009C630000}"/>
    <cellStyle name="Normal 2 4 3 2 4 3 2 2 2" xfId="13102" xr:uid="{00000000-0005-0000-0000-00009D630000}"/>
    <cellStyle name="Normal 2 4 3 2 4 3 2 2 2 2" xfId="29398" xr:uid="{00000000-0005-0000-0000-00009E630000}"/>
    <cellStyle name="Normal 2 4 3 2 4 3 2 2 3" xfId="21252" xr:uid="{00000000-0005-0000-0000-00009F630000}"/>
    <cellStyle name="Normal 2 4 3 2 4 3 2 3" xfId="7746" xr:uid="{00000000-0005-0000-0000-0000A0630000}"/>
    <cellStyle name="Normal 2 4 3 2 4 3 2 3 2" xfId="15892" xr:uid="{00000000-0005-0000-0000-0000A1630000}"/>
    <cellStyle name="Normal 2 4 3 2 4 3 2 3 2 2" xfId="32188" xr:uid="{00000000-0005-0000-0000-0000A2630000}"/>
    <cellStyle name="Normal 2 4 3 2 4 3 2 3 3" xfId="24042" xr:uid="{00000000-0005-0000-0000-0000A3630000}"/>
    <cellStyle name="Normal 2 4 3 2 4 3 2 4" xfId="10593" xr:uid="{00000000-0005-0000-0000-0000A4630000}"/>
    <cellStyle name="Normal 2 4 3 2 4 3 2 4 2" xfId="26889" xr:uid="{00000000-0005-0000-0000-0000A5630000}"/>
    <cellStyle name="Normal 2 4 3 2 4 3 2 5" xfId="18743" xr:uid="{00000000-0005-0000-0000-0000A6630000}"/>
    <cellStyle name="Normal 2 4 3 2 4 3 3" xfId="3738" xr:uid="{00000000-0005-0000-0000-0000A7630000}"/>
    <cellStyle name="Normal 2 4 3 2 4 3 3 2" xfId="11884" xr:uid="{00000000-0005-0000-0000-0000A8630000}"/>
    <cellStyle name="Normal 2 4 3 2 4 3 3 2 2" xfId="28180" xr:uid="{00000000-0005-0000-0000-0000A9630000}"/>
    <cellStyle name="Normal 2 4 3 2 4 3 3 3" xfId="20034" xr:uid="{00000000-0005-0000-0000-0000AA630000}"/>
    <cellStyle name="Normal 2 4 3 2 4 3 4" xfId="6336" xr:uid="{00000000-0005-0000-0000-0000AB630000}"/>
    <cellStyle name="Normal 2 4 3 2 4 3 4 2" xfId="14482" xr:uid="{00000000-0005-0000-0000-0000AC630000}"/>
    <cellStyle name="Normal 2 4 3 2 4 3 4 2 2" xfId="30778" xr:uid="{00000000-0005-0000-0000-0000AD630000}"/>
    <cellStyle name="Normal 2 4 3 2 4 3 4 3" xfId="22632" xr:uid="{00000000-0005-0000-0000-0000AE630000}"/>
    <cellStyle name="Normal 2 4 3 2 4 3 5" xfId="9183" xr:uid="{00000000-0005-0000-0000-0000AF630000}"/>
    <cellStyle name="Normal 2 4 3 2 4 3 5 2" xfId="25479" xr:uid="{00000000-0005-0000-0000-0000B0630000}"/>
    <cellStyle name="Normal 2 4 3 2 4 3 6" xfId="17333" xr:uid="{00000000-0005-0000-0000-0000B1630000}"/>
    <cellStyle name="Normal 2 4 3 2 4 4" xfId="1742" xr:uid="{00000000-0005-0000-0000-0000B2630000}"/>
    <cellStyle name="Normal 2 4 3 2 4 4 2" xfId="4347" xr:uid="{00000000-0005-0000-0000-0000B3630000}"/>
    <cellStyle name="Normal 2 4 3 2 4 4 2 2" xfId="12493" xr:uid="{00000000-0005-0000-0000-0000B4630000}"/>
    <cellStyle name="Normal 2 4 3 2 4 4 2 2 2" xfId="28789" xr:uid="{00000000-0005-0000-0000-0000B5630000}"/>
    <cellStyle name="Normal 2 4 3 2 4 4 2 3" xfId="20643" xr:uid="{00000000-0005-0000-0000-0000B6630000}"/>
    <cellStyle name="Normal 2 4 3 2 4 4 3" xfId="7041" xr:uid="{00000000-0005-0000-0000-0000B7630000}"/>
    <cellStyle name="Normal 2 4 3 2 4 4 3 2" xfId="15187" xr:uid="{00000000-0005-0000-0000-0000B8630000}"/>
    <cellStyle name="Normal 2 4 3 2 4 4 3 2 2" xfId="31483" xr:uid="{00000000-0005-0000-0000-0000B9630000}"/>
    <cellStyle name="Normal 2 4 3 2 4 4 3 3" xfId="23337" xr:uid="{00000000-0005-0000-0000-0000BA630000}"/>
    <cellStyle name="Normal 2 4 3 2 4 4 4" xfId="9888" xr:uid="{00000000-0005-0000-0000-0000BB630000}"/>
    <cellStyle name="Normal 2 4 3 2 4 4 4 2" xfId="26184" xr:uid="{00000000-0005-0000-0000-0000BC630000}"/>
    <cellStyle name="Normal 2 4 3 2 4 4 5" xfId="18038" xr:uid="{00000000-0005-0000-0000-0000BD630000}"/>
    <cellStyle name="Normal 2 4 3 2 4 5" xfId="3129" xr:uid="{00000000-0005-0000-0000-0000BE630000}"/>
    <cellStyle name="Normal 2 4 3 2 4 5 2" xfId="11275" xr:uid="{00000000-0005-0000-0000-0000BF630000}"/>
    <cellStyle name="Normal 2 4 3 2 4 5 2 2" xfId="27571" xr:uid="{00000000-0005-0000-0000-0000C0630000}"/>
    <cellStyle name="Normal 2 4 3 2 4 5 3" xfId="19425" xr:uid="{00000000-0005-0000-0000-0000C1630000}"/>
    <cellStyle name="Normal 2 4 3 2 4 6" xfId="5631" xr:uid="{00000000-0005-0000-0000-0000C2630000}"/>
    <cellStyle name="Normal 2 4 3 2 4 6 2" xfId="13777" xr:uid="{00000000-0005-0000-0000-0000C3630000}"/>
    <cellStyle name="Normal 2 4 3 2 4 6 2 2" xfId="30073" xr:uid="{00000000-0005-0000-0000-0000C4630000}"/>
    <cellStyle name="Normal 2 4 3 2 4 6 3" xfId="21927" xr:uid="{00000000-0005-0000-0000-0000C5630000}"/>
    <cellStyle name="Normal 2 4 3 2 4 7" xfId="8478" xr:uid="{00000000-0005-0000-0000-0000C6630000}"/>
    <cellStyle name="Normal 2 4 3 2 4 7 2" xfId="24774" xr:uid="{00000000-0005-0000-0000-0000C7630000}"/>
    <cellStyle name="Normal 2 4 3 2 4 8" xfId="16628" xr:uid="{00000000-0005-0000-0000-0000C8630000}"/>
    <cellStyle name="Normal 2 4 3 2 5" xfId="421" xr:uid="{00000000-0005-0000-0000-0000C9630000}"/>
    <cellStyle name="Normal 2 4 3 2 5 2" xfId="1127" xr:uid="{00000000-0005-0000-0000-0000CA630000}"/>
    <cellStyle name="Normal 2 4 3 2 5 2 2" xfId="2537" xr:uid="{00000000-0005-0000-0000-0000CB630000}"/>
    <cellStyle name="Normal 2 4 3 2 5 2 2 2" xfId="5030" xr:uid="{00000000-0005-0000-0000-0000CC630000}"/>
    <cellStyle name="Normal 2 4 3 2 5 2 2 2 2" xfId="13176" xr:uid="{00000000-0005-0000-0000-0000CD630000}"/>
    <cellStyle name="Normal 2 4 3 2 5 2 2 2 2 2" xfId="29472" xr:uid="{00000000-0005-0000-0000-0000CE630000}"/>
    <cellStyle name="Normal 2 4 3 2 5 2 2 2 3" xfId="21326" xr:uid="{00000000-0005-0000-0000-0000CF630000}"/>
    <cellStyle name="Normal 2 4 3 2 5 2 2 3" xfId="7836" xr:uid="{00000000-0005-0000-0000-0000D0630000}"/>
    <cellStyle name="Normal 2 4 3 2 5 2 2 3 2" xfId="15982" xr:uid="{00000000-0005-0000-0000-0000D1630000}"/>
    <cellStyle name="Normal 2 4 3 2 5 2 2 3 2 2" xfId="32278" xr:uid="{00000000-0005-0000-0000-0000D2630000}"/>
    <cellStyle name="Normal 2 4 3 2 5 2 2 3 3" xfId="24132" xr:uid="{00000000-0005-0000-0000-0000D3630000}"/>
    <cellStyle name="Normal 2 4 3 2 5 2 2 4" xfId="10683" xr:uid="{00000000-0005-0000-0000-0000D4630000}"/>
    <cellStyle name="Normal 2 4 3 2 5 2 2 4 2" xfId="26979" xr:uid="{00000000-0005-0000-0000-0000D5630000}"/>
    <cellStyle name="Normal 2 4 3 2 5 2 2 5" xfId="18833" xr:uid="{00000000-0005-0000-0000-0000D6630000}"/>
    <cellStyle name="Normal 2 4 3 2 5 2 3" xfId="3812" xr:uid="{00000000-0005-0000-0000-0000D7630000}"/>
    <cellStyle name="Normal 2 4 3 2 5 2 3 2" xfId="11958" xr:uid="{00000000-0005-0000-0000-0000D8630000}"/>
    <cellStyle name="Normal 2 4 3 2 5 2 3 2 2" xfId="28254" xr:uid="{00000000-0005-0000-0000-0000D9630000}"/>
    <cellStyle name="Normal 2 4 3 2 5 2 3 3" xfId="20108" xr:uid="{00000000-0005-0000-0000-0000DA630000}"/>
    <cellStyle name="Normal 2 4 3 2 5 2 4" xfId="6426" xr:uid="{00000000-0005-0000-0000-0000DB630000}"/>
    <cellStyle name="Normal 2 4 3 2 5 2 4 2" xfId="14572" xr:uid="{00000000-0005-0000-0000-0000DC630000}"/>
    <cellStyle name="Normal 2 4 3 2 5 2 4 2 2" xfId="30868" xr:uid="{00000000-0005-0000-0000-0000DD630000}"/>
    <cellStyle name="Normal 2 4 3 2 5 2 4 3" xfId="22722" xr:uid="{00000000-0005-0000-0000-0000DE630000}"/>
    <cellStyle name="Normal 2 4 3 2 5 2 5" xfId="9273" xr:uid="{00000000-0005-0000-0000-0000DF630000}"/>
    <cellStyle name="Normal 2 4 3 2 5 2 5 2" xfId="25569" xr:uid="{00000000-0005-0000-0000-0000E0630000}"/>
    <cellStyle name="Normal 2 4 3 2 5 2 6" xfId="17423" xr:uid="{00000000-0005-0000-0000-0000E1630000}"/>
    <cellStyle name="Normal 2 4 3 2 5 3" xfId="1832" xr:uid="{00000000-0005-0000-0000-0000E2630000}"/>
    <cellStyle name="Normal 2 4 3 2 5 3 2" xfId="4421" xr:uid="{00000000-0005-0000-0000-0000E3630000}"/>
    <cellStyle name="Normal 2 4 3 2 5 3 2 2" xfId="12567" xr:uid="{00000000-0005-0000-0000-0000E4630000}"/>
    <cellStyle name="Normal 2 4 3 2 5 3 2 2 2" xfId="28863" xr:uid="{00000000-0005-0000-0000-0000E5630000}"/>
    <cellStyle name="Normal 2 4 3 2 5 3 2 3" xfId="20717" xr:uid="{00000000-0005-0000-0000-0000E6630000}"/>
    <cellStyle name="Normal 2 4 3 2 5 3 3" xfId="7131" xr:uid="{00000000-0005-0000-0000-0000E7630000}"/>
    <cellStyle name="Normal 2 4 3 2 5 3 3 2" xfId="15277" xr:uid="{00000000-0005-0000-0000-0000E8630000}"/>
    <cellStyle name="Normal 2 4 3 2 5 3 3 2 2" xfId="31573" xr:uid="{00000000-0005-0000-0000-0000E9630000}"/>
    <cellStyle name="Normal 2 4 3 2 5 3 3 3" xfId="23427" xr:uid="{00000000-0005-0000-0000-0000EA630000}"/>
    <cellStyle name="Normal 2 4 3 2 5 3 4" xfId="9978" xr:uid="{00000000-0005-0000-0000-0000EB630000}"/>
    <cellStyle name="Normal 2 4 3 2 5 3 4 2" xfId="26274" xr:uid="{00000000-0005-0000-0000-0000EC630000}"/>
    <cellStyle name="Normal 2 4 3 2 5 3 5" xfId="18128" xr:uid="{00000000-0005-0000-0000-0000ED630000}"/>
    <cellStyle name="Normal 2 4 3 2 5 4" xfId="3203" xr:uid="{00000000-0005-0000-0000-0000EE630000}"/>
    <cellStyle name="Normal 2 4 3 2 5 4 2" xfId="11349" xr:uid="{00000000-0005-0000-0000-0000EF630000}"/>
    <cellStyle name="Normal 2 4 3 2 5 4 2 2" xfId="27645" xr:uid="{00000000-0005-0000-0000-0000F0630000}"/>
    <cellStyle name="Normal 2 4 3 2 5 4 3" xfId="19499" xr:uid="{00000000-0005-0000-0000-0000F1630000}"/>
    <cellStyle name="Normal 2 4 3 2 5 5" xfId="5721" xr:uid="{00000000-0005-0000-0000-0000F2630000}"/>
    <cellStyle name="Normal 2 4 3 2 5 5 2" xfId="13867" xr:uid="{00000000-0005-0000-0000-0000F3630000}"/>
    <cellStyle name="Normal 2 4 3 2 5 5 2 2" xfId="30163" xr:uid="{00000000-0005-0000-0000-0000F4630000}"/>
    <cellStyle name="Normal 2 4 3 2 5 5 3" xfId="22017" xr:uid="{00000000-0005-0000-0000-0000F5630000}"/>
    <cellStyle name="Normal 2 4 3 2 5 6" xfId="8568" xr:uid="{00000000-0005-0000-0000-0000F6630000}"/>
    <cellStyle name="Normal 2 4 3 2 5 6 2" xfId="24864" xr:uid="{00000000-0005-0000-0000-0000F7630000}"/>
    <cellStyle name="Normal 2 4 3 2 5 7" xfId="16718" xr:uid="{00000000-0005-0000-0000-0000F8630000}"/>
    <cellStyle name="Normal 2 4 3 2 6" xfId="783" xr:uid="{00000000-0005-0000-0000-0000F9630000}"/>
    <cellStyle name="Normal 2 4 3 2 6 2" xfId="2193" xr:uid="{00000000-0005-0000-0000-0000FA630000}"/>
    <cellStyle name="Normal 2 4 3 2 6 2 2" xfId="4734" xr:uid="{00000000-0005-0000-0000-0000FB630000}"/>
    <cellStyle name="Normal 2 4 3 2 6 2 2 2" xfId="12880" xr:uid="{00000000-0005-0000-0000-0000FC630000}"/>
    <cellStyle name="Normal 2 4 3 2 6 2 2 2 2" xfId="29176" xr:uid="{00000000-0005-0000-0000-0000FD630000}"/>
    <cellStyle name="Normal 2 4 3 2 6 2 2 3" xfId="21030" xr:uid="{00000000-0005-0000-0000-0000FE630000}"/>
    <cellStyle name="Normal 2 4 3 2 6 2 3" xfId="7492" xr:uid="{00000000-0005-0000-0000-0000FF630000}"/>
    <cellStyle name="Normal 2 4 3 2 6 2 3 2" xfId="15638" xr:uid="{00000000-0005-0000-0000-000000640000}"/>
    <cellStyle name="Normal 2 4 3 2 6 2 3 2 2" xfId="31934" xr:uid="{00000000-0005-0000-0000-000001640000}"/>
    <cellStyle name="Normal 2 4 3 2 6 2 3 3" xfId="23788" xr:uid="{00000000-0005-0000-0000-000002640000}"/>
    <cellStyle name="Normal 2 4 3 2 6 2 4" xfId="10339" xr:uid="{00000000-0005-0000-0000-000003640000}"/>
    <cellStyle name="Normal 2 4 3 2 6 2 4 2" xfId="26635" xr:uid="{00000000-0005-0000-0000-000004640000}"/>
    <cellStyle name="Normal 2 4 3 2 6 2 5" xfId="18489" xr:uid="{00000000-0005-0000-0000-000005640000}"/>
    <cellStyle name="Normal 2 4 3 2 6 3" xfId="3516" xr:uid="{00000000-0005-0000-0000-000006640000}"/>
    <cellStyle name="Normal 2 4 3 2 6 3 2" xfId="11662" xr:uid="{00000000-0005-0000-0000-000007640000}"/>
    <cellStyle name="Normal 2 4 3 2 6 3 2 2" xfId="27958" xr:uid="{00000000-0005-0000-0000-000008640000}"/>
    <cellStyle name="Normal 2 4 3 2 6 3 3" xfId="19812" xr:uid="{00000000-0005-0000-0000-000009640000}"/>
    <cellStyle name="Normal 2 4 3 2 6 4" xfId="6082" xr:uid="{00000000-0005-0000-0000-00000A640000}"/>
    <cellStyle name="Normal 2 4 3 2 6 4 2" xfId="14228" xr:uid="{00000000-0005-0000-0000-00000B640000}"/>
    <cellStyle name="Normal 2 4 3 2 6 4 2 2" xfId="30524" xr:uid="{00000000-0005-0000-0000-00000C640000}"/>
    <cellStyle name="Normal 2 4 3 2 6 4 3" xfId="22378" xr:uid="{00000000-0005-0000-0000-00000D640000}"/>
    <cellStyle name="Normal 2 4 3 2 6 5" xfId="8929" xr:uid="{00000000-0005-0000-0000-00000E640000}"/>
    <cellStyle name="Normal 2 4 3 2 6 5 2" xfId="25225" xr:uid="{00000000-0005-0000-0000-00000F640000}"/>
    <cellStyle name="Normal 2 4 3 2 6 6" xfId="17079" xr:uid="{00000000-0005-0000-0000-000010640000}"/>
    <cellStyle name="Normal 2 4 3 2 7" xfId="1488" xr:uid="{00000000-0005-0000-0000-000011640000}"/>
    <cellStyle name="Normal 2 4 3 2 7 2" xfId="4125" xr:uid="{00000000-0005-0000-0000-000012640000}"/>
    <cellStyle name="Normal 2 4 3 2 7 2 2" xfId="12271" xr:uid="{00000000-0005-0000-0000-000013640000}"/>
    <cellStyle name="Normal 2 4 3 2 7 2 2 2" xfId="28567" xr:uid="{00000000-0005-0000-0000-000014640000}"/>
    <cellStyle name="Normal 2 4 3 2 7 2 3" xfId="20421" xr:uid="{00000000-0005-0000-0000-000015640000}"/>
    <cellStyle name="Normal 2 4 3 2 7 3" xfId="6787" xr:uid="{00000000-0005-0000-0000-000016640000}"/>
    <cellStyle name="Normal 2 4 3 2 7 3 2" xfId="14933" xr:uid="{00000000-0005-0000-0000-000017640000}"/>
    <cellStyle name="Normal 2 4 3 2 7 3 2 2" xfId="31229" xr:uid="{00000000-0005-0000-0000-000018640000}"/>
    <cellStyle name="Normal 2 4 3 2 7 3 3" xfId="23083" xr:uid="{00000000-0005-0000-0000-000019640000}"/>
    <cellStyle name="Normal 2 4 3 2 7 4" xfId="9634" xr:uid="{00000000-0005-0000-0000-00001A640000}"/>
    <cellStyle name="Normal 2 4 3 2 7 4 2" xfId="25930" xr:uid="{00000000-0005-0000-0000-00001B640000}"/>
    <cellStyle name="Normal 2 4 3 2 7 5" xfId="17784" xr:uid="{00000000-0005-0000-0000-00001C640000}"/>
    <cellStyle name="Normal 2 4 3 2 8" xfId="2907" xr:uid="{00000000-0005-0000-0000-00001D640000}"/>
    <cellStyle name="Normal 2 4 3 2 8 2" xfId="11053" xr:uid="{00000000-0005-0000-0000-00001E640000}"/>
    <cellStyle name="Normal 2 4 3 2 8 2 2" xfId="27349" xr:uid="{00000000-0005-0000-0000-00001F640000}"/>
    <cellStyle name="Normal 2 4 3 2 8 3" xfId="19203" xr:uid="{00000000-0005-0000-0000-000020640000}"/>
    <cellStyle name="Normal 2 4 3 2 9" xfId="5377" xr:uid="{00000000-0005-0000-0000-000021640000}"/>
    <cellStyle name="Normal 2 4 3 2 9 2" xfId="13523" xr:uid="{00000000-0005-0000-0000-000022640000}"/>
    <cellStyle name="Normal 2 4 3 2 9 2 2" xfId="29819" xr:uid="{00000000-0005-0000-0000-000023640000}"/>
    <cellStyle name="Normal 2 4 3 2 9 3" xfId="21673" xr:uid="{00000000-0005-0000-0000-000024640000}"/>
    <cellStyle name="Normal 2 4 3 3" xfId="123" xr:uid="{00000000-0005-0000-0000-000025640000}"/>
    <cellStyle name="Normal 2 4 3 3 2" xfId="467" xr:uid="{00000000-0005-0000-0000-000026640000}"/>
    <cellStyle name="Normal 2 4 3 3 2 2" xfId="1173" xr:uid="{00000000-0005-0000-0000-000027640000}"/>
    <cellStyle name="Normal 2 4 3 3 2 2 2" xfId="2583" xr:uid="{00000000-0005-0000-0000-000028640000}"/>
    <cellStyle name="Normal 2 4 3 3 2 2 2 2" xfId="5068" xr:uid="{00000000-0005-0000-0000-000029640000}"/>
    <cellStyle name="Normal 2 4 3 3 2 2 2 2 2" xfId="13214" xr:uid="{00000000-0005-0000-0000-00002A640000}"/>
    <cellStyle name="Normal 2 4 3 3 2 2 2 2 2 2" xfId="29510" xr:uid="{00000000-0005-0000-0000-00002B640000}"/>
    <cellStyle name="Normal 2 4 3 3 2 2 2 2 3" xfId="21364" xr:uid="{00000000-0005-0000-0000-00002C640000}"/>
    <cellStyle name="Normal 2 4 3 3 2 2 2 3" xfId="7882" xr:uid="{00000000-0005-0000-0000-00002D640000}"/>
    <cellStyle name="Normal 2 4 3 3 2 2 2 3 2" xfId="16028" xr:uid="{00000000-0005-0000-0000-00002E640000}"/>
    <cellStyle name="Normal 2 4 3 3 2 2 2 3 2 2" xfId="32324" xr:uid="{00000000-0005-0000-0000-00002F640000}"/>
    <cellStyle name="Normal 2 4 3 3 2 2 2 3 3" xfId="24178" xr:uid="{00000000-0005-0000-0000-000030640000}"/>
    <cellStyle name="Normal 2 4 3 3 2 2 2 4" xfId="10729" xr:uid="{00000000-0005-0000-0000-000031640000}"/>
    <cellStyle name="Normal 2 4 3 3 2 2 2 4 2" xfId="27025" xr:uid="{00000000-0005-0000-0000-000032640000}"/>
    <cellStyle name="Normal 2 4 3 3 2 2 2 5" xfId="18879" xr:uid="{00000000-0005-0000-0000-000033640000}"/>
    <cellStyle name="Normal 2 4 3 3 2 2 3" xfId="3850" xr:uid="{00000000-0005-0000-0000-000034640000}"/>
    <cellStyle name="Normal 2 4 3 3 2 2 3 2" xfId="11996" xr:uid="{00000000-0005-0000-0000-000035640000}"/>
    <cellStyle name="Normal 2 4 3 3 2 2 3 2 2" xfId="28292" xr:uid="{00000000-0005-0000-0000-000036640000}"/>
    <cellStyle name="Normal 2 4 3 3 2 2 3 3" xfId="20146" xr:uid="{00000000-0005-0000-0000-000037640000}"/>
    <cellStyle name="Normal 2 4 3 3 2 2 4" xfId="6472" xr:uid="{00000000-0005-0000-0000-000038640000}"/>
    <cellStyle name="Normal 2 4 3 3 2 2 4 2" xfId="14618" xr:uid="{00000000-0005-0000-0000-000039640000}"/>
    <cellStyle name="Normal 2 4 3 3 2 2 4 2 2" xfId="30914" xr:uid="{00000000-0005-0000-0000-00003A640000}"/>
    <cellStyle name="Normal 2 4 3 3 2 2 4 3" xfId="22768" xr:uid="{00000000-0005-0000-0000-00003B640000}"/>
    <cellStyle name="Normal 2 4 3 3 2 2 5" xfId="9319" xr:uid="{00000000-0005-0000-0000-00003C640000}"/>
    <cellStyle name="Normal 2 4 3 3 2 2 5 2" xfId="25615" xr:uid="{00000000-0005-0000-0000-00003D640000}"/>
    <cellStyle name="Normal 2 4 3 3 2 2 6" xfId="17469" xr:uid="{00000000-0005-0000-0000-00003E640000}"/>
    <cellStyle name="Normal 2 4 3 3 2 3" xfId="1878" xr:uid="{00000000-0005-0000-0000-00003F640000}"/>
    <cellStyle name="Normal 2 4 3 3 2 3 2" xfId="4459" xr:uid="{00000000-0005-0000-0000-000040640000}"/>
    <cellStyle name="Normal 2 4 3 3 2 3 2 2" xfId="12605" xr:uid="{00000000-0005-0000-0000-000041640000}"/>
    <cellStyle name="Normal 2 4 3 3 2 3 2 2 2" xfId="28901" xr:uid="{00000000-0005-0000-0000-000042640000}"/>
    <cellStyle name="Normal 2 4 3 3 2 3 2 3" xfId="20755" xr:uid="{00000000-0005-0000-0000-000043640000}"/>
    <cellStyle name="Normal 2 4 3 3 2 3 3" xfId="7177" xr:uid="{00000000-0005-0000-0000-000044640000}"/>
    <cellStyle name="Normal 2 4 3 3 2 3 3 2" xfId="15323" xr:uid="{00000000-0005-0000-0000-000045640000}"/>
    <cellStyle name="Normal 2 4 3 3 2 3 3 2 2" xfId="31619" xr:uid="{00000000-0005-0000-0000-000046640000}"/>
    <cellStyle name="Normal 2 4 3 3 2 3 3 3" xfId="23473" xr:uid="{00000000-0005-0000-0000-000047640000}"/>
    <cellStyle name="Normal 2 4 3 3 2 3 4" xfId="10024" xr:uid="{00000000-0005-0000-0000-000048640000}"/>
    <cellStyle name="Normal 2 4 3 3 2 3 4 2" xfId="26320" xr:uid="{00000000-0005-0000-0000-000049640000}"/>
    <cellStyle name="Normal 2 4 3 3 2 3 5" xfId="18174" xr:uid="{00000000-0005-0000-0000-00004A640000}"/>
    <cellStyle name="Normal 2 4 3 3 2 4" xfId="3241" xr:uid="{00000000-0005-0000-0000-00004B640000}"/>
    <cellStyle name="Normal 2 4 3 3 2 4 2" xfId="11387" xr:uid="{00000000-0005-0000-0000-00004C640000}"/>
    <cellStyle name="Normal 2 4 3 3 2 4 2 2" xfId="27683" xr:uid="{00000000-0005-0000-0000-00004D640000}"/>
    <cellStyle name="Normal 2 4 3 3 2 4 3" xfId="19537" xr:uid="{00000000-0005-0000-0000-00004E640000}"/>
    <cellStyle name="Normal 2 4 3 3 2 5" xfId="5767" xr:uid="{00000000-0005-0000-0000-00004F640000}"/>
    <cellStyle name="Normal 2 4 3 3 2 5 2" xfId="13913" xr:uid="{00000000-0005-0000-0000-000050640000}"/>
    <cellStyle name="Normal 2 4 3 3 2 5 2 2" xfId="30209" xr:uid="{00000000-0005-0000-0000-000051640000}"/>
    <cellStyle name="Normal 2 4 3 3 2 5 3" xfId="22063" xr:uid="{00000000-0005-0000-0000-000052640000}"/>
    <cellStyle name="Normal 2 4 3 3 2 6" xfId="8614" xr:uid="{00000000-0005-0000-0000-000053640000}"/>
    <cellStyle name="Normal 2 4 3 3 2 6 2" xfId="24910" xr:uid="{00000000-0005-0000-0000-000054640000}"/>
    <cellStyle name="Normal 2 4 3 3 2 7" xfId="16764" xr:uid="{00000000-0005-0000-0000-000055640000}"/>
    <cellStyle name="Normal 2 4 3 3 3" xfId="829" xr:uid="{00000000-0005-0000-0000-000056640000}"/>
    <cellStyle name="Normal 2 4 3 3 3 2" xfId="2239" xr:uid="{00000000-0005-0000-0000-000057640000}"/>
    <cellStyle name="Normal 2 4 3 3 3 2 2" xfId="4772" xr:uid="{00000000-0005-0000-0000-000058640000}"/>
    <cellStyle name="Normal 2 4 3 3 3 2 2 2" xfId="12918" xr:uid="{00000000-0005-0000-0000-000059640000}"/>
    <cellStyle name="Normal 2 4 3 3 3 2 2 2 2" xfId="29214" xr:uid="{00000000-0005-0000-0000-00005A640000}"/>
    <cellStyle name="Normal 2 4 3 3 3 2 2 3" xfId="21068" xr:uid="{00000000-0005-0000-0000-00005B640000}"/>
    <cellStyle name="Normal 2 4 3 3 3 2 3" xfId="7538" xr:uid="{00000000-0005-0000-0000-00005C640000}"/>
    <cellStyle name="Normal 2 4 3 3 3 2 3 2" xfId="15684" xr:uid="{00000000-0005-0000-0000-00005D640000}"/>
    <cellStyle name="Normal 2 4 3 3 3 2 3 2 2" xfId="31980" xr:uid="{00000000-0005-0000-0000-00005E640000}"/>
    <cellStyle name="Normal 2 4 3 3 3 2 3 3" xfId="23834" xr:uid="{00000000-0005-0000-0000-00005F640000}"/>
    <cellStyle name="Normal 2 4 3 3 3 2 4" xfId="10385" xr:uid="{00000000-0005-0000-0000-000060640000}"/>
    <cellStyle name="Normal 2 4 3 3 3 2 4 2" xfId="26681" xr:uid="{00000000-0005-0000-0000-000061640000}"/>
    <cellStyle name="Normal 2 4 3 3 3 2 5" xfId="18535" xr:uid="{00000000-0005-0000-0000-000062640000}"/>
    <cellStyle name="Normal 2 4 3 3 3 3" xfId="3554" xr:uid="{00000000-0005-0000-0000-000063640000}"/>
    <cellStyle name="Normal 2 4 3 3 3 3 2" xfId="11700" xr:uid="{00000000-0005-0000-0000-000064640000}"/>
    <cellStyle name="Normal 2 4 3 3 3 3 2 2" xfId="27996" xr:uid="{00000000-0005-0000-0000-000065640000}"/>
    <cellStyle name="Normal 2 4 3 3 3 3 3" xfId="19850" xr:uid="{00000000-0005-0000-0000-000066640000}"/>
    <cellStyle name="Normal 2 4 3 3 3 4" xfId="6128" xr:uid="{00000000-0005-0000-0000-000067640000}"/>
    <cellStyle name="Normal 2 4 3 3 3 4 2" xfId="14274" xr:uid="{00000000-0005-0000-0000-000068640000}"/>
    <cellStyle name="Normal 2 4 3 3 3 4 2 2" xfId="30570" xr:uid="{00000000-0005-0000-0000-000069640000}"/>
    <cellStyle name="Normal 2 4 3 3 3 4 3" xfId="22424" xr:uid="{00000000-0005-0000-0000-00006A640000}"/>
    <cellStyle name="Normal 2 4 3 3 3 5" xfId="8975" xr:uid="{00000000-0005-0000-0000-00006B640000}"/>
    <cellStyle name="Normal 2 4 3 3 3 5 2" xfId="25271" xr:uid="{00000000-0005-0000-0000-00006C640000}"/>
    <cellStyle name="Normal 2 4 3 3 3 6" xfId="17125" xr:uid="{00000000-0005-0000-0000-00006D640000}"/>
    <cellStyle name="Normal 2 4 3 3 4" xfId="1534" xr:uid="{00000000-0005-0000-0000-00006E640000}"/>
    <cellStyle name="Normal 2 4 3 3 4 2" xfId="4163" xr:uid="{00000000-0005-0000-0000-00006F640000}"/>
    <cellStyle name="Normal 2 4 3 3 4 2 2" xfId="12309" xr:uid="{00000000-0005-0000-0000-000070640000}"/>
    <cellStyle name="Normal 2 4 3 3 4 2 2 2" xfId="28605" xr:uid="{00000000-0005-0000-0000-000071640000}"/>
    <cellStyle name="Normal 2 4 3 3 4 2 3" xfId="20459" xr:uid="{00000000-0005-0000-0000-000072640000}"/>
    <cellStyle name="Normal 2 4 3 3 4 3" xfId="6833" xr:uid="{00000000-0005-0000-0000-000073640000}"/>
    <cellStyle name="Normal 2 4 3 3 4 3 2" xfId="14979" xr:uid="{00000000-0005-0000-0000-000074640000}"/>
    <cellStyle name="Normal 2 4 3 3 4 3 2 2" xfId="31275" xr:uid="{00000000-0005-0000-0000-000075640000}"/>
    <cellStyle name="Normal 2 4 3 3 4 3 3" xfId="23129" xr:uid="{00000000-0005-0000-0000-000076640000}"/>
    <cellStyle name="Normal 2 4 3 3 4 4" xfId="9680" xr:uid="{00000000-0005-0000-0000-000077640000}"/>
    <cellStyle name="Normal 2 4 3 3 4 4 2" xfId="25976" xr:uid="{00000000-0005-0000-0000-000078640000}"/>
    <cellStyle name="Normal 2 4 3 3 4 5" xfId="17830" xr:uid="{00000000-0005-0000-0000-000079640000}"/>
    <cellStyle name="Normal 2 4 3 3 5" xfId="2945" xr:uid="{00000000-0005-0000-0000-00007A640000}"/>
    <cellStyle name="Normal 2 4 3 3 5 2" xfId="11091" xr:uid="{00000000-0005-0000-0000-00007B640000}"/>
    <cellStyle name="Normal 2 4 3 3 5 2 2" xfId="27387" xr:uid="{00000000-0005-0000-0000-00007C640000}"/>
    <cellStyle name="Normal 2 4 3 3 5 3" xfId="19241" xr:uid="{00000000-0005-0000-0000-00007D640000}"/>
    <cellStyle name="Normal 2 4 3 3 6" xfId="5423" xr:uid="{00000000-0005-0000-0000-00007E640000}"/>
    <cellStyle name="Normal 2 4 3 3 6 2" xfId="13569" xr:uid="{00000000-0005-0000-0000-00007F640000}"/>
    <cellStyle name="Normal 2 4 3 3 6 2 2" xfId="29865" xr:uid="{00000000-0005-0000-0000-000080640000}"/>
    <cellStyle name="Normal 2 4 3 3 6 3" xfId="21719" xr:uid="{00000000-0005-0000-0000-000081640000}"/>
    <cellStyle name="Normal 2 4 3 3 7" xfId="8270" xr:uid="{00000000-0005-0000-0000-000082640000}"/>
    <cellStyle name="Normal 2 4 3 3 7 2" xfId="24566" xr:uid="{00000000-0005-0000-0000-000083640000}"/>
    <cellStyle name="Normal 2 4 3 3 8" xfId="16420" xr:uid="{00000000-0005-0000-0000-000084640000}"/>
    <cellStyle name="Normal 2 4 3 4" xfId="208" xr:uid="{00000000-0005-0000-0000-000085640000}"/>
    <cellStyle name="Normal 2 4 3 4 2" xfId="552" xr:uid="{00000000-0005-0000-0000-000086640000}"/>
    <cellStyle name="Normal 2 4 3 4 2 2" xfId="1258" xr:uid="{00000000-0005-0000-0000-000087640000}"/>
    <cellStyle name="Normal 2 4 3 4 2 2 2" xfId="2668" xr:uid="{00000000-0005-0000-0000-000088640000}"/>
    <cellStyle name="Normal 2 4 3 4 2 2 2 2" xfId="5142" xr:uid="{00000000-0005-0000-0000-000089640000}"/>
    <cellStyle name="Normal 2 4 3 4 2 2 2 2 2" xfId="13288" xr:uid="{00000000-0005-0000-0000-00008A640000}"/>
    <cellStyle name="Normal 2 4 3 4 2 2 2 2 2 2" xfId="29584" xr:uid="{00000000-0005-0000-0000-00008B640000}"/>
    <cellStyle name="Normal 2 4 3 4 2 2 2 2 3" xfId="21438" xr:uid="{00000000-0005-0000-0000-00008C640000}"/>
    <cellStyle name="Normal 2 4 3 4 2 2 2 3" xfId="7967" xr:uid="{00000000-0005-0000-0000-00008D640000}"/>
    <cellStyle name="Normal 2 4 3 4 2 2 2 3 2" xfId="16113" xr:uid="{00000000-0005-0000-0000-00008E640000}"/>
    <cellStyle name="Normal 2 4 3 4 2 2 2 3 2 2" xfId="32409" xr:uid="{00000000-0005-0000-0000-00008F640000}"/>
    <cellStyle name="Normal 2 4 3 4 2 2 2 3 3" xfId="24263" xr:uid="{00000000-0005-0000-0000-000090640000}"/>
    <cellStyle name="Normal 2 4 3 4 2 2 2 4" xfId="10814" xr:uid="{00000000-0005-0000-0000-000091640000}"/>
    <cellStyle name="Normal 2 4 3 4 2 2 2 4 2" xfId="27110" xr:uid="{00000000-0005-0000-0000-000092640000}"/>
    <cellStyle name="Normal 2 4 3 4 2 2 2 5" xfId="18964" xr:uid="{00000000-0005-0000-0000-000093640000}"/>
    <cellStyle name="Normal 2 4 3 4 2 2 3" xfId="3924" xr:uid="{00000000-0005-0000-0000-000094640000}"/>
    <cellStyle name="Normal 2 4 3 4 2 2 3 2" xfId="12070" xr:uid="{00000000-0005-0000-0000-000095640000}"/>
    <cellStyle name="Normal 2 4 3 4 2 2 3 2 2" xfId="28366" xr:uid="{00000000-0005-0000-0000-000096640000}"/>
    <cellStyle name="Normal 2 4 3 4 2 2 3 3" xfId="20220" xr:uid="{00000000-0005-0000-0000-000097640000}"/>
    <cellStyle name="Normal 2 4 3 4 2 2 4" xfId="6557" xr:uid="{00000000-0005-0000-0000-000098640000}"/>
    <cellStyle name="Normal 2 4 3 4 2 2 4 2" xfId="14703" xr:uid="{00000000-0005-0000-0000-000099640000}"/>
    <cellStyle name="Normal 2 4 3 4 2 2 4 2 2" xfId="30999" xr:uid="{00000000-0005-0000-0000-00009A640000}"/>
    <cellStyle name="Normal 2 4 3 4 2 2 4 3" xfId="22853" xr:uid="{00000000-0005-0000-0000-00009B640000}"/>
    <cellStyle name="Normal 2 4 3 4 2 2 5" xfId="9404" xr:uid="{00000000-0005-0000-0000-00009C640000}"/>
    <cellStyle name="Normal 2 4 3 4 2 2 5 2" xfId="25700" xr:uid="{00000000-0005-0000-0000-00009D640000}"/>
    <cellStyle name="Normal 2 4 3 4 2 2 6" xfId="17554" xr:uid="{00000000-0005-0000-0000-00009E640000}"/>
    <cellStyle name="Normal 2 4 3 4 2 3" xfId="1963" xr:uid="{00000000-0005-0000-0000-00009F640000}"/>
    <cellStyle name="Normal 2 4 3 4 2 3 2" xfId="4533" xr:uid="{00000000-0005-0000-0000-0000A0640000}"/>
    <cellStyle name="Normal 2 4 3 4 2 3 2 2" xfId="12679" xr:uid="{00000000-0005-0000-0000-0000A1640000}"/>
    <cellStyle name="Normal 2 4 3 4 2 3 2 2 2" xfId="28975" xr:uid="{00000000-0005-0000-0000-0000A2640000}"/>
    <cellStyle name="Normal 2 4 3 4 2 3 2 3" xfId="20829" xr:uid="{00000000-0005-0000-0000-0000A3640000}"/>
    <cellStyle name="Normal 2 4 3 4 2 3 3" xfId="7262" xr:uid="{00000000-0005-0000-0000-0000A4640000}"/>
    <cellStyle name="Normal 2 4 3 4 2 3 3 2" xfId="15408" xr:uid="{00000000-0005-0000-0000-0000A5640000}"/>
    <cellStyle name="Normal 2 4 3 4 2 3 3 2 2" xfId="31704" xr:uid="{00000000-0005-0000-0000-0000A6640000}"/>
    <cellStyle name="Normal 2 4 3 4 2 3 3 3" xfId="23558" xr:uid="{00000000-0005-0000-0000-0000A7640000}"/>
    <cellStyle name="Normal 2 4 3 4 2 3 4" xfId="10109" xr:uid="{00000000-0005-0000-0000-0000A8640000}"/>
    <cellStyle name="Normal 2 4 3 4 2 3 4 2" xfId="26405" xr:uid="{00000000-0005-0000-0000-0000A9640000}"/>
    <cellStyle name="Normal 2 4 3 4 2 3 5" xfId="18259" xr:uid="{00000000-0005-0000-0000-0000AA640000}"/>
    <cellStyle name="Normal 2 4 3 4 2 4" xfId="3315" xr:uid="{00000000-0005-0000-0000-0000AB640000}"/>
    <cellStyle name="Normal 2 4 3 4 2 4 2" xfId="11461" xr:uid="{00000000-0005-0000-0000-0000AC640000}"/>
    <cellStyle name="Normal 2 4 3 4 2 4 2 2" xfId="27757" xr:uid="{00000000-0005-0000-0000-0000AD640000}"/>
    <cellStyle name="Normal 2 4 3 4 2 4 3" xfId="19611" xr:uid="{00000000-0005-0000-0000-0000AE640000}"/>
    <cellStyle name="Normal 2 4 3 4 2 5" xfId="5852" xr:uid="{00000000-0005-0000-0000-0000AF640000}"/>
    <cellStyle name="Normal 2 4 3 4 2 5 2" xfId="13998" xr:uid="{00000000-0005-0000-0000-0000B0640000}"/>
    <cellStyle name="Normal 2 4 3 4 2 5 2 2" xfId="30294" xr:uid="{00000000-0005-0000-0000-0000B1640000}"/>
    <cellStyle name="Normal 2 4 3 4 2 5 3" xfId="22148" xr:uid="{00000000-0005-0000-0000-0000B2640000}"/>
    <cellStyle name="Normal 2 4 3 4 2 6" xfId="8699" xr:uid="{00000000-0005-0000-0000-0000B3640000}"/>
    <cellStyle name="Normal 2 4 3 4 2 6 2" xfId="24995" xr:uid="{00000000-0005-0000-0000-0000B4640000}"/>
    <cellStyle name="Normal 2 4 3 4 2 7" xfId="16849" xr:uid="{00000000-0005-0000-0000-0000B5640000}"/>
    <cellStyle name="Normal 2 4 3 4 3" xfId="914" xr:uid="{00000000-0005-0000-0000-0000B6640000}"/>
    <cellStyle name="Normal 2 4 3 4 3 2" xfId="2324" xr:uid="{00000000-0005-0000-0000-0000B7640000}"/>
    <cellStyle name="Normal 2 4 3 4 3 2 2" xfId="4846" xr:uid="{00000000-0005-0000-0000-0000B8640000}"/>
    <cellStyle name="Normal 2 4 3 4 3 2 2 2" xfId="12992" xr:uid="{00000000-0005-0000-0000-0000B9640000}"/>
    <cellStyle name="Normal 2 4 3 4 3 2 2 2 2" xfId="29288" xr:uid="{00000000-0005-0000-0000-0000BA640000}"/>
    <cellStyle name="Normal 2 4 3 4 3 2 2 3" xfId="21142" xr:uid="{00000000-0005-0000-0000-0000BB640000}"/>
    <cellStyle name="Normal 2 4 3 4 3 2 3" xfId="7623" xr:uid="{00000000-0005-0000-0000-0000BC640000}"/>
    <cellStyle name="Normal 2 4 3 4 3 2 3 2" xfId="15769" xr:uid="{00000000-0005-0000-0000-0000BD640000}"/>
    <cellStyle name="Normal 2 4 3 4 3 2 3 2 2" xfId="32065" xr:uid="{00000000-0005-0000-0000-0000BE640000}"/>
    <cellStyle name="Normal 2 4 3 4 3 2 3 3" xfId="23919" xr:uid="{00000000-0005-0000-0000-0000BF640000}"/>
    <cellStyle name="Normal 2 4 3 4 3 2 4" xfId="10470" xr:uid="{00000000-0005-0000-0000-0000C0640000}"/>
    <cellStyle name="Normal 2 4 3 4 3 2 4 2" xfId="26766" xr:uid="{00000000-0005-0000-0000-0000C1640000}"/>
    <cellStyle name="Normal 2 4 3 4 3 2 5" xfId="18620" xr:uid="{00000000-0005-0000-0000-0000C2640000}"/>
    <cellStyle name="Normal 2 4 3 4 3 3" xfId="3628" xr:uid="{00000000-0005-0000-0000-0000C3640000}"/>
    <cellStyle name="Normal 2 4 3 4 3 3 2" xfId="11774" xr:uid="{00000000-0005-0000-0000-0000C4640000}"/>
    <cellStyle name="Normal 2 4 3 4 3 3 2 2" xfId="28070" xr:uid="{00000000-0005-0000-0000-0000C5640000}"/>
    <cellStyle name="Normal 2 4 3 4 3 3 3" xfId="19924" xr:uid="{00000000-0005-0000-0000-0000C6640000}"/>
    <cellStyle name="Normal 2 4 3 4 3 4" xfId="6213" xr:uid="{00000000-0005-0000-0000-0000C7640000}"/>
    <cellStyle name="Normal 2 4 3 4 3 4 2" xfId="14359" xr:uid="{00000000-0005-0000-0000-0000C8640000}"/>
    <cellStyle name="Normal 2 4 3 4 3 4 2 2" xfId="30655" xr:uid="{00000000-0005-0000-0000-0000C9640000}"/>
    <cellStyle name="Normal 2 4 3 4 3 4 3" xfId="22509" xr:uid="{00000000-0005-0000-0000-0000CA640000}"/>
    <cellStyle name="Normal 2 4 3 4 3 5" xfId="9060" xr:uid="{00000000-0005-0000-0000-0000CB640000}"/>
    <cellStyle name="Normal 2 4 3 4 3 5 2" xfId="25356" xr:uid="{00000000-0005-0000-0000-0000CC640000}"/>
    <cellStyle name="Normal 2 4 3 4 3 6" xfId="17210" xr:uid="{00000000-0005-0000-0000-0000CD640000}"/>
    <cellStyle name="Normal 2 4 3 4 4" xfId="1619" xr:uid="{00000000-0005-0000-0000-0000CE640000}"/>
    <cellStyle name="Normal 2 4 3 4 4 2" xfId="4237" xr:uid="{00000000-0005-0000-0000-0000CF640000}"/>
    <cellStyle name="Normal 2 4 3 4 4 2 2" xfId="12383" xr:uid="{00000000-0005-0000-0000-0000D0640000}"/>
    <cellStyle name="Normal 2 4 3 4 4 2 2 2" xfId="28679" xr:uid="{00000000-0005-0000-0000-0000D1640000}"/>
    <cellStyle name="Normal 2 4 3 4 4 2 3" xfId="20533" xr:uid="{00000000-0005-0000-0000-0000D2640000}"/>
    <cellStyle name="Normal 2 4 3 4 4 3" xfId="6918" xr:uid="{00000000-0005-0000-0000-0000D3640000}"/>
    <cellStyle name="Normal 2 4 3 4 4 3 2" xfId="15064" xr:uid="{00000000-0005-0000-0000-0000D4640000}"/>
    <cellStyle name="Normal 2 4 3 4 4 3 2 2" xfId="31360" xr:uid="{00000000-0005-0000-0000-0000D5640000}"/>
    <cellStyle name="Normal 2 4 3 4 4 3 3" xfId="23214" xr:uid="{00000000-0005-0000-0000-0000D6640000}"/>
    <cellStyle name="Normal 2 4 3 4 4 4" xfId="9765" xr:uid="{00000000-0005-0000-0000-0000D7640000}"/>
    <cellStyle name="Normal 2 4 3 4 4 4 2" xfId="26061" xr:uid="{00000000-0005-0000-0000-0000D8640000}"/>
    <cellStyle name="Normal 2 4 3 4 4 5" xfId="17915" xr:uid="{00000000-0005-0000-0000-0000D9640000}"/>
    <cellStyle name="Normal 2 4 3 4 5" xfId="3019" xr:uid="{00000000-0005-0000-0000-0000DA640000}"/>
    <cellStyle name="Normal 2 4 3 4 5 2" xfId="11165" xr:uid="{00000000-0005-0000-0000-0000DB640000}"/>
    <cellStyle name="Normal 2 4 3 4 5 2 2" xfId="27461" xr:uid="{00000000-0005-0000-0000-0000DC640000}"/>
    <cellStyle name="Normal 2 4 3 4 5 3" xfId="19315" xr:uid="{00000000-0005-0000-0000-0000DD640000}"/>
    <cellStyle name="Normal 2 4 3 4 6" xfId="5508" xr:uid="{00000000-0005-0000-0000-0000DE640000}"/>
    <cellStyle name="Normal 2 4 3 4 6 2" xfId="13654" xr:uid="{00000000-0005-0000-0000-0000DF640000}"/>
    <cellStyle name="Normal 2 4 3 4 6 2 2" xfId="29950" xr:uid="{00000000-0005-0000-0000-0000E0640000}"/>
    <cellStyle name="Normal 2 4 3 4 6 3" xfId="21804" xr:uid="{00000000-0005-0000-0000-0000E1640000}"/>
    <cellStyle name="Normal 2 4 3 4 7" xfId="8355" xr:uid="{00000000-0005-0000-0000-0000E2640000}"/>
    <cellStyle name="Normal 2 4 3 4 7 2" xfId="24651" xr:uid="{00000000-0005-0000-0000-0000E3640000}"/>
    <cellStyle name="Normal 2 4 3 4 8" xfId="16505" xr:uid="{00000000-0005-0000-0000-0000E4640000}"/>
    <cellStyle name="Normal 2 4 3 5" xfId="287" xr:uid="{00000000-0005-0000-0000-0000E5640000}"/>
    <cellStyle name="Normal 2 4 3 5 2" xfId="631" xr:uid="{00000000-0005-0000-0000-0000E6640000}"/>
    <cellStyle name="Normal 2 4 3 5 2 2" xfId="1337" xr:uid="{00000000-0005-0000-0000-0000E7640000}"/>
    <cellStyle name="Normal 2 4 3 5 2 2 2" xfId="2747" xr:uid="{00000000-0005-0000-0000-0000E8640000}"/>
    <cellStyle name="Normal 2 4 3 5 2 2 2 2" xfId="5216" xr:uid="{00000000-0005-0000-0000-0000E9640000}"/>
    <cellStyle name="Normal 2 4 3 5 2 2 2 2 2" xfId="13362" xr:uid="{00000000-0005-0000-0000-0000EA640000}"/>
    <cellStyle name="Normal 2 4 3 5 2 2 2 2 2 2" xfId="29658" xr:uid="{00000000-0005-0000-0000-0000EB640000}"/>
    <cellStyle name="Normal 2 4 3 5 2 2 2 2 3" xfId="21512" xr:uid="{00000000-0005-0000-0000-0000EC640000}"/>
    <cellStyle name="Normal 2 4 3 5 2 2 2 3" xfId="8046" xr:uid="{00000000-0005-0000-0000-0000ED640000}"/>
    <cellStyle name="Normal 2 4 3 5 2 2 2 3 2" xfId="16192" xr:uid="{00000000-0005-0000-0000-0000EE640000}"/>
    <cellStyle name="Normal 2 4 3 5 2 2 2 3 2 2" xfId="32488" xr:uid="{00000000-0005-0000-0000-0000EF640000}"/>
    <cellStyle name="Normal 2 4 3 5 2 2 2 3 3" xfId="24342" xr:uid="{00000000-0005-0000-0000-0000F0640000}"/>
    <cellStyle name="Normal 2 4 3 5 2 2 2 4" xfId="10893" xr:uid="{00000000-0005-0000-0000-0000F1640000}"/>
    <cellStyle name="Normal 2 4 3 5 2 2 2 4 2" xfId="27189" xr:uid="{00000000-0005-0000-0000-0000F2640000}"/>
    <cellStyle name="Normal 2 4 3 5 2 2 2 5" xfId="19043" xr:uid="{00000000-0005-0000-0000-0000F3640000}"/>
    <cellStyle name="Normal 2 4 3 5 2 2 3" xfId="3998" xr:uid="{00000000-0005-0000-0000-0000F4640000}"/>
    <cellStyle name="Normal 2 4 3 5 2 2 3 2" xfId="12144" xr:uid="{00000000-0005-0000-0000-0000F5640000}"/>
    <cellStyle name="Normal 2 4 3 5 2 2 3 2 2" xfId="28440" xr:uid="{00000000-0005-0000-0000-0000F6640000}"/>
    <cellStyle name="Normal 2 4 3 5 2 2 3 3" xfId="20294" xr:uid="{00000000-0005-0000-0000-0000F7640000}"/>
    <cellStyle name="Normal 2 4 3 5 2 2 4" xfId="6636" xr:uid="{00000000-0005-0000-0000-0000F8640000}"/>
    <cellStyle name="Normal 2 4 3 5 2 2 4 2" xfId="14782" xr:uid="{00000000-0005-0000-0000-0000F9640000}"/>
    <cellStyle name="Normal 2 4 3 5 2 2 4 2 2" xfId="31078" xr:uid="{00000000-0005-0000-0000-0000FA640000}"/>
    <cellStyle name="Normal 2 4 3 5 2 2 4 3" xfId="22932" xr:uid="{00000000-0005-0000-0000-0000FB640000}"/>
    <cellStyle name="Normal 2 4 3 5 2 2 5" xfId="9483" xr:uid="{00000000-0005-0000-0000-0000FC640000}"/>
    <cellStyle name="Normal 2 4 3 5 2 2 5 2" xfId="25779" xr:uid="{00000000-0005-0000-0000-0000FD640000}"/>
    <cellStyle name="Normal 2 4 3 5 2 2 6" xfId="17633" xr:uid="{00000000-0005-0000-0000-0000FE640000}"/>
    <cellStyle name="Normal 2 4 3 5 2 3" xfId="2042" xr:uid="{00000000-0005-0000-0000-0000FF640000}"/>
    <cellStyle name="Normal 2 4 3 5 2 3 2" xfId="4607" xr:uid="{00000000-0005-0000-0000-000000650000}"/>
    <cellStyle name="Normal 2 4 3 5 2 3 2 2" xfId="12753" xr:uid="{00000000-0005-0000-0000-000001650000}"/>
    <cellStyle name="Normal 2 4 3 5 2 3 2 2 2" xfId="29049" xr:uid="{00000000-0005-0000-0000-000002650000}"/>
    <cellStyle name="Normal 2 4 3 5 2 3 2 3" xfId="20903" xr:uid="{00000000-0005-0000-0000-000003650000}"/>
    <cellStyle name="Normal 2 4 3 5 2 3 3" xfId="7341" xr:uid="{00000000-0005-0000-0000-000004650000}"/>
    <cellStyle name="Normal 2 4 3 5 2 3 3 2" xfId="15487" xr:uid="{00000000-0005-0000-0000-000005650000}"/>
    <cellStyle name="Normal 2 4 3 5 2 3 3 2 2" xfId="31783" xr:uid="{00000000-0005-0000-0000-000006650000}"/>
    <cellStyle name="Normal 2 4 3 5 2 3 3 3" xfId="23637" xr:uid="{00000000-0005-0000-0000-000007650000}"/>
    <cellStyle name="Normal 2 4 3 5 2 3 4" xfId="10188" xr:uid="{00000000-0005-0000-0000-000008650000}"/>
    <cellStyle name="Normal 2 4 3 5 2 3 4 2" xfId="26484" xr:uid="{00000000-0005-0000-0000-000009650000}"/>
    <cellStyle name="Normal 2 4 3 5 2 3 5" xfId="18338" xr:uid="{00000000-0005-0000-0000-00000A650000}"/>
    <cellStyle name="Normal 2 4 3 5 2 4" xfId="3389" xr:uid="{00000000-0005-0000-0000-00000B650000}"/>
    <cellStyle name="Normal 2 4 3 5 2 4 2" xfId="11535" xr:uid="{00000000-0005-0000-0000-00000C650000}"/>
    <cellStyle name="Normal 2 4 3 5 2 4 2 2" xfId="27831" xr:uid="{00000000-0005-0000-0000-00000D650000}"/>
    <cellStyle name="Normal 2 4 3 5 2 4 3" xfId="19685" xr:uid="{00000000-0005-0000-0000-00000E650000}"/>
    <cellStyle name="Normal 2 4 3 5 2 5" xfId="5931" xr:uid="{00000000-0005-0000-0000-00000F650000}"/>
    <cellStyle name="Normal 2 4 3 5 2 5 2" xfId="14077" xr:uid="{00000000-0005-0000-0000-000010650000}"/>
    <cellStyle name="Normal 2 4 3 5 2 5 2 2" xfId="30373" xr:uid="{00000000-0005-0000-0000-000011650000}"/>
    <cellStyle name="Normal 2 4 3 5 2 5 3" xfId="22227" xr:uid="{00000000-0005-0000-0000-000012650000}"/>
    <cellStyle name="Normal 2 4 3 5 2 6" xfId="8778" xr:uid="{00000000-0005-0000-0000-000013650000}"/>
    <cellStyle name="Normal 2 4 3 5 2 6 2" xfId="25074" xr:uid="{00000000-0005-0000-0000-000014650000}"/>
    <cellStyle name="Normal 2 4 3 5 2 7" xfId="16928" xr:uid="{00000000-0005-0000-0000-000015650000}"/>
    <cellStyle name="Normal 2 4 3 5 3" xfId="993" xr:uid="{00000000-0005-0000-0000-000016650000}"/>
    <cellStyle name="Normal 2 4 3 5 3 2" xfId="2403" xr:uid="{00000000-0005-0000-0000-000017650000}"/>
    <cellStyle name="Normal 2 4 3 5 3 2 2" xfId="4920" xr:uid="{00000000-0005-0000-0000-000018650000}"/>
    <cellStyle name="Normal 2 4 3 5 3 2 2 2" xfId="13066" xr:uid="{00000000-0005-0000-0000-000019650000}"/>
    <cellStyle name="Normal 2 4 3 5 3 2 2 2 2" xfId="29362" xr:uid="{00000000-0005-0000-0000-00001A650000}"/>
    <cellStyle name="Normal 2 4 3 5 3 2 2 3" xfId="21216" xr:uid="{00000000-0005-0000-0000-00001B650000}"/>
    <cellStyle name="Normal 2 4 3 5 3 2 3" xfId="7702" xr:uid="{00000000-0005-0000-0000-00001C650000}"/>
    <cellStyle name="Normal 2 4 3 5 3 2 3 2" xfId="15848" xr:uid="{00000000-0005-0000-0000-00001D650000}"/>
    <cellStyle name="Normal 2 4 3 5 3 2 3 2 2" xfId="32144" xr:uid="{00000000-0005-0000-0000-00001E650000}"/>
    <cellStyle name="Normal 2 4 3 5 3 2 3 3" xfId="23998" xr:uid="{00000000-0005-0000-0000-00001F650000}"/>
    <cellStyle name="Normal 2 4 3 5 3 2 4" xfId="10549" xr:uid="{00000000-0005-0000-0000-000020650000}"/>
    <cellStyle name="Normal 2 4 3 5 3 2 4 2" xfId="26845" xr:uid="{00000000-0005-0000-0000-000021650000}"/>
    <cellStyle name="Normal 2 4 3 5 3 2 5" xfId="18699" xr:uid="{00000000-0005-0000-0000-000022650000}"/>
    <cellStyle name="Normal 2 4 3 5 3 3" xfId="3702" xr:uid="{00000000-0005-0000-0000-000023650000}"/>
    <cellStyle name="Normal 2 4 3 5 3 3 2" xfId="11848" xr:uid="{00000000-0005-0000-0000-000024650000}"/>
    <cellStyle name="Normal 2 4 3 5 3 3 2 2" xfId="28144" xr:uid="{00000000-0005-0000-0000-000025650000}"/>
    <cellStyle name="Normal 2 4 3 5 3 3 3" xfId="19998" xr:uid="{00000000-0005-0000-0000-000026650000}"/>
    <cellStyle name="Normal 2 4 3 5 3 4" xfId="6292" xr:uid="{00000000-0005-0000-0000-000027650000}"/>
    <cellStyle name="Normal 2 4 3 5 3 4 2" xfId="14438" xr:uid="{00000000-0005-0000-0000-000028650000}"/>
    <cellStyle name="Normal 2 4 3 5 3 4 2 2" xfId="30734" xr:uid="{00000000-0005-0000-0000-000029650000}"/>
    <cellStyle name="Normal 2 4 3 5 3 4 3" xfId="22588" xr:uid="{00000000-0005-0000-0000-00002A650000}"/>
    <cellStyle name="Normal 2 4 3 5 3 5" xfId="9139" xr:uid="{00000000-0005-0000-0000-00002B650000}"/>
    <cellStyle name="Normal 2 4 3 5 3 5 2" xfId="25435" xr:uid="{00000000-0005-0000-0000-00002C650000}"/>
    <cellStyle name="Normal 2 4 3 5 3 6" xfId="17289" xr:uid="{00000000-0005-0000-0000-00002D650000}"/>
    <cellStyle name="Normal 2 4 3 5 4" xfId="1698" xr:uid="{00000000-0005-0000-0000-00002E650000}"/>
    <cellStyle name="Normal 2 4 3 5 4 2" xfId="4311" xr:uid="{00000000-0005-0000-0000-00002F650000}"/>
    <cellStyle name="Normal 2 4 3 5 4 2 2" xfId="12457" xr:uid="{00000000-0005-0000-0000-000030650000}"/>
    <cellStyle name="Normal 2 4 3 5 4 2 2 2" xfId="28753" xr:uid="{00000000-0005-0000-0000-000031650000}"/>
    <cellStyle name="Normal 2 4 3 5 4 2 3" xfId="20607" xr:uid="{00000000-0005-0000-0000-000032650000}"/>
    <cellStyle name="Normal 2 4 3 5 4 3" xfId="6997" xr:uid="{00000000-0005-0000-0000-000033650000}"/>
    <cellStyle name="Normal 2 4 3 5 4 3 2" xfId="15143" xr:uid="{00000000-0005-0000-0000-000034650000}"/>
    <cellStyle name="Normal 2 4 3 5 4 3 2 2" xfId="31439" xr:uid="{00000000-0005-0000-0000-000035650000}"/>
    <cellStyle name="Normal 2 4 3 5 4 3 3" xfId="23293" xr:uid="{00000000-0005-0000-0000-000036650000}"/>
    <cellStyle name="Normal 2 4 3 5 4 4" xfId="9844" xr:uid="{00000000-0005-0000-0000-000037650000}"/>
    <cellStyle name="Normal 2 4 3 5 4 4 2" xfId="26140" xr:uid="{00000000-0005-0000-0000-000038650000}"/>
    <cellStyle name="Normal 2 4 3 5 4 5" xfId="17994" xr:uid="{00000000-0005-0000-0000-000039650000}"/>
    <cellStyle name="Normal 2 4 3 5 5" xfId="3093" xr:uid="{00000000-0005-0000-0000-00003A650000}"/>
    <cellStyle name="Normal 2 4 3 5 5 2" xfId="11239" xr:uid="{00000000-0005-0000-0000-00003B650000}"/>
    <cellStyle name="Normal 2 4 3 5 5 2 2" xfId="27535" xr:uid="{00000000-0005-0000-0000-00003C650000}"/>
    <cellStyle name="Normal 2 4 3 5 5 3" xfId="19389" xr:uid="{00000000-0005-0000-0000-00003D650000}"/>
    <cellStyle name="Normal 2 4 3 5 6" xfId="5587" xr:uid="{00000000-0005-0000-0000-00003E650000}"/>
    <cellStyle name="Normal 2 4 3 5 6 2" xfId="13733" xr:uid="{00000000-0005-0000-0000-00003F650000}"/>
    <cellStyle name="Normal 2 4 3 5 6 2 2" xfId="30029" xr:uid="{00000000-0005-0000-0000-000040650000}"/>
    <cellStyle name="Normal 2 4 3 5 6 3" xfId="21883" xr:uid="{00000000-0005-0000-0000-000041650000}"/>
    <cellStyle name="Normal 2 4 3 5 7" xfId="8434" xr:uid="{00000000-0005-0000-0000-000042650000}"/>
    <cellStyle name="Normal 2 4 3 5 7 2" xfId="24730" xr:uid="{00000000-0005-0000-0000-000043650000}"/>
    <cellStyle name="Normal 2 4 3 5 8" xfId="16584" xr:uid="{00000000-0005-0000-0000-000044650000}"/>
    <cellStyle name="Normal 2 4 3 6" xfId="377" xr:uid="{00000000-0005-0000-0000-000045650000}"/>
    <cellStyle name="Normal 2 4 3 6 2" xfId="1083" xr:uid="{00000000-0005-0000-0000-000046650000}"/>
    <cellStyle name="Normal 2 4 3 6 2 2" xfId="2493" xr:uid="{00000000-0005-0000-0000-000047650000}"/>
    <cellStyle name="Normal 2 4 3 6 2 2 2" xfId="4994" xr:uid="{00000000-0005-0000-0000-000048650000}"/>
    <cellStyle name="Normal 2 4 3 6 2 2 2 2" xfId="13140" xr:uid="{00000000-0005-0000-0000-000049650000}"/>
    <cellStyle name="Normal 2 4 3 6 2 2 2 2 2" xfId="29436" xr:uid="{00000000-0005-0000-0000-00004A650000}"/>
    <cellStyle name="Normal 2 4 3 6 2 2 2 3" xfId="21290" xr:uid="{00000000-0005-0000-0000-00004B650000}"/>
    <cellStyle name="Normal 2 4 3 6 2 2 3" xfId="7792" xr:uid="{00000000-0005-0000-0000-00004C650000}"/>
    <cellStyle name="Normal 2 4 3 6 2 2 3 2" xfId="15938" xr:uid="{00000000-0005-0000-0000-00004D650000}"/>
    <cellStyle name="Normal 2 4 3 6 2 2 3 2 2" xfId="32234" xr:uid="{00000000-0005-0000-0000-00004E650000}"/>
    <cellStyle name="Normal 2 4 3 6 2 2 3 3" xfId="24088" xr:uid="{00000000-0005-0000-0000-00004F650000}"/>
    <cellStyle name="Normal 2 4 3 6 2 2 4" xfId="10639" xr:uid="{00000000-0005-0000-0000-000050650000}"/>
    <cellStyle name="Normal 2 4 3 6 2 2 4 2" xfId="26935" xr:uid="{00000000-0005-0000-0000-000051650000}"/>
    <cellStyle name="Normal 2 4 3 6 2 2 5" xfId="18789" xr:uid="{00000000-0005-0000-0000-000052650000}"/>
    <cellStyle name="Normal 2 4 3 6 2 3" xfId="3776" xr:uid="{00000000-0005-0000-0000-000053650000}"/>
    <cellStyle name="Normal 2 4 3 6 2 3 2" xfId="11922" xr:uid="{00000000-0005-0000-0000-000054650000}"/>
    <cellStyle name="Normal 2 4 3 6 2 3 2 2" xfId="28218" xr:uid="{00000000-0005-0000-0000-000055650000}"/>
    <cellStyle name="Normal 2 4 3 6 2 3 3" xfId="20072" xr:uid="{00000000-0005-0000-0000-000056650000}"/>
    <cellStyle name="Normal 2 4 3 6 2 4" xfId="6382" xr:uid="{00000000-0005-0000-0000-000057650000}"/>
    <cellStyle name="Normal 2 4 3 6 2 4 2" xfId="14528" xr:uid="{00000000-0005-0000-0000-000058650000}"/>
    <cellStyle name="Normal 2 4 3 6 2 4 2 2" xfId="30824" xr:uid="{00000000-0005-0000-0000-000059650000}"/>
    <cellStyle name="Normal 2 4 3 6 2 4 3" xfId="22678" xr:uid="{00000000-0005-0000-0000-00005A650000}"/>
    <cellStyle name="Normal 2 4 3 6 2 5" xfId="9229" xr:uid="{00000000-0005-0000-0000-00005B650000}"/>
    <cellStyle name="Normal 2 4 3 6 2 5 2" xfId="25525" xr:uid="{00000000-0005-0000-0000-00005C650000}"/>
    <cellStyle name="Normal 2 4 3 6 2 6" xfId="17379" xr:uid="{00000000-0005-0000-0000-00005D650000}"/>
    <cellStyle name="Normal 2 4 3 6 3" xfId="1788" xr:uid="{00000000-0005-0000-0000-00005E650000}"/>
    <cellStyle name="Normal 2 4 3 6 3 2" xfId="4385" xr:uid="{00000000-0005-0000-0000-00005F650000}"/>
    <cellStyle name="Normal 2 4 3 6 3 2 2" xfId="12531" xr:uid="{00000000-0005-0000-0000-000060650000}"/>
    <cellStyle name="Normal 2 4 3 6 3 2 2 2" xfId="28827" xr:uid="{00000000-0005-0000-0000-000061650000}"/>
    <cellStyle name="Normal 2 4 3 6 3 2 3" xfId="20681" xr:uid="{00000000-0005-0000-0000-000062650000}"/>
    <cellStyle name="Normal 2 4 3 6 3 3" xfId="7087" xr:uid="{00000000-0005-0000-0000-000063650000}"/>
    <cellStyle name="Normal 2 4 3 6 3 3 2" xfId="15233" xr:uid="{00000000-0005-0000-0000-000064650000}"/>
    <cellStyle name="Normal 2 4 3 6 3 3 2 2" xfId="31529" xr:uid="{00000000-0005-0000-0000-000065650000}"/>
    <cellStyle name="Normal 2 4 3 6 3 3 3" xfId="23383" xr:uid="{00000000-0005-0000-0000-000066650000}"/>
    <cellStyle name="Normal 2 4 3 6 3 4" xfId="9934" xr:uid="{00000000-0005-0000-0000-000067650000}"/>
    <cellStyle name="Normal 2 4 3 6 3 4 2" xfId="26230" xr:uid="{00000000-0005-0000-0000-000068650000}"/>
    <cellStyle name="Normal 2 4 3 6 3 5" xfId="18084" xr:uid="{00000000-0005-0000-0000-000069650000}"/>
    <cellStyle name="Normal 2 4 3 6 4" xfId="3167" xr:uid="{00000000-0005-0000-0000-00006A650000}"/>
    <cellStyle name="Normal 2 4 3 6 4 2" xfId="11313" xr:uid="{00000000-0005-0000-0000-00006B650000}"/>
    <cellStyle name="Normal 2 4 3 6 4 2 2" xfId="27609" xr:uid="{00000000-0005-0000-0000-00006C650000}"/>
    <cellStyle name="Normal 2 4 3 6 4 3" xfId="19463" xr:uid="{00000000-0005-0000-0000-00006D650000}"/>
    <cellStyle name="Normal 2 4 3 6 5" xfId="5677" xr:uid="{00000000-0005-0000-0000-00006E650000}"/>
    <cellStyle name="Normal 2 4 3 6 5 2" xfId="13823" xr:uid="{00000000-0005-0000-0000-00006F650000}"/>
    <cellStyle name="Normal 2 4 3 6 5 2 2" xfId="30119" xr:uid="{00000000-0005-0000-0000-000070650000}"/>
    <cellStyle name="Normal 2 4 3 6 5 3" xfId="21973" xr:uid="{00000000-0005-0000-0000-000071650000}"/>
    <cellStyle name="Normal 2 4 3 6 6" xfId="8524" xr:uid="{00000000-0005-0000-0000-000072650000}"/>
    <cellStyle name="Normal 2 4 3 6 6 2" xfId="24820" xr:uid="{00000000-0005-0000-0000-000073650000}"/>
    <cellStyle name="Normal 2 4 3 6 7" xfId="16674" xr:uid="{00000000-0005-0000-0000-000074650000}"/>
    <cellStyle name="Normal 2 4 3 7" xfId="739" xr:uid="{00000000-0005-0000-0000-000075650000}"/>
    <cellStyle name="Normal 2 4 3 7 2" xfId="2149" xr:uid="{00000000-0005-0000-0000-000076650000}"/>
    <cellStyle name="Normal 2 4 3 7 2 2" xfId="4698" xr:uid="{00000000-0005-0000-0000-000077650000}"/>
    <cellStyle name="Normal 2 4 3 7 2 2 2" xfId="12844" xr:uid="{00000000-0005-0000-0000-000078650000}"/>
    <cellStyle name="Normal 2 4 3 7 2 2 2 2" xfId="29140" xr:uid="{00000000-0005-0000-0000-000079650000}"/>
    <cellStyle name="Normal 2 4 3 7 2 2 3" xfId="20994" xr:uid="{00000000-0005-0000-0000-00007A650000}"/>
    <cellStyle name="Normal 2 4 3 7 2 3" xfId="7448" xr:uid="{00000000-0005-0000-0000-00007B650000}"/>
    <cellStyle name="Normal 2 4 3 7 2 3 2" xfId="15594" xr:uid="{00000000-0005-0000-0000-00007C650000}"/>
    <cellStyle name="Normal 2 4 3 7 2 3 2 2" xfId="31890" xr:uid="{00000000-0005-0000-0000-00007D650000}"/>
    <cellStyle name="Normal 2 4 3 7 2 3 3" xfId="23744" xr:uid="{00000000-0005-0000-0000-00007E650000}"/>
    <cellStyle name="Normal 2 4 3 7 2 4" xfId="10295" xr:uid="{00000000-0005-0000-0000-00007F650000}"/>
    <cellStyle name="Normal 2 4 3 7 2 4 2" xfId="26591" xr:uid="{00000000-0005-0000-0000-000080650000}"/>
    <cellStyle name="Normal 2 4 3 7 2 5" xfId="18445" xr:uid="{00000000-0005-0000-0000-000081650000}"/>
    <cellStyle name="Normal 2 4 3 7 3" xfId="3480" xr:uid="{00000000-0005-0000-0000-000082650000}"/>
    <cellStyle name="Normal 2 4 3 7 3 2" xfId="11626" xr:uid="{00000000-0005-0000-0000-000083650000}"/>
    <cellStyle name="Normal 2 4 3 7 3 2 2" xfId="27922" xr:uid="{00000000-0005-0000-0000-000084650000}"/>
    <cellStyle name="Normal 2 4 3 7 3 3" xfId="19776" xr:uid="{00000000-0005-0000-0000-000085650000}"/>
    <cellStyle name="Normal 2 4 3 7 4" xfId="6038" xr:uid="{00000000-0005-0000-0000-000086650000}"/>
    <cellStyle name="Normal 2 4 3 7 4 2" xfId="14184" xr:uid="{00000000-0005-0000-0000-000087650000}"/>
    <cellStyle name="Normal 2 4 3 7 4 2 2" xfId="30480" xr:uid="{00000000-0005-0000-0000-000088650000}"/>
    <cellStyle name="Normal 2 4 3 7 4 3" xfId="22334" xr:uid="{00000000-0005-0000-0000-000089650000}"/>
    <cellStyle name="Normal 2 4 3 7 5" xfId="8885" xr:uid="{00000000-0005-0000-0000-00008A650000}"/>
    <cellStyle name="Normal 2 4 3 7 5 2" xfId="25181" xr:uid="{00000000-0005-0000-0000-00008B650000}"/>
    <cellStyle name="Normal 2 4 3 7 6" xfId="17035" xr:uid="{00000000-0005-0000-0000-00008C650000}"/>
    <cellStyle name="Normal 2 4 3 8" xfId="1444" xr:uid="{00000000-0005-0000-0000-00008D650000}"/>
    <cellStyle name="Normal 2 4 3 8 2" xfId="4089" xr:uid="{00000000-0005-0000-0000-00008E650000}"/>
    <cellStyle name="Normal 2 4 3 8 2 2" xfId="12235" xr:uid="{00000000-0005-0000-0000-00008F650000}"/>
    <cellStyle name="Normal 2 4 3 8 2 2 2" xfId="28531" xr:uid="{00000000-0005-0000-0000-000090650000}"/>
    <cellStyle name="Normal 2 4 3 8 2 3" xfId="20385" xr:uid="{00000000-0005-0000-0000-000091650000}"/>
    <cellStyle name="Normal 2 4 3 8 3" xfId="6743" xr:uid="{00000000-0005-0000-0000-000092650000}"/>
    <cellStyle name="Normal 2 4 3 8 3 2" xfId="14889" xr:uid="{00000000-0005-0000-0000-000093650000}"/>
    <cellStyle name="Normal 2 4 3 8 3 2 2" xfId="31185" xr:uid="{00000000-0005-0000-0000-000094650000}"/>
    <cellStyle name="Normal 2 4 3 8 3 3" xfId="23039" xr:uid="{00000000-0005-0000-0000-000095650000}"/>
    <cellStyle name="Normal 2 4 3 8 4" xfId="9590" xr:uid="{00000000-0005-0000-0000-000096650000}"/>
    <cellStyle name="Normal 2 4 3 8 4 2" xfId="25886" xr:uid="{00000000-0005-0000-0000-000097650000}"/>
    <cellStyle name="Normal 2 4 3 8 5" xfId="17740" xr:uid="{00000000-0005-0000-0000-000098650000}"/>
    <cellStyle name="Normal 2 4 3 9" xfId="2871" xr:uid="{00000000-0005-0000-0000-000099650000}"/>
    <cellStyle name="Normal 2 4 3 9 2" xfId="11017" xr:uid="{00000000-0005-0000-0000-00009A650000}"/>
    <cellStyle name="Normal 2 4 3 9 2 2" xfId="27313" xr:uid="{00000000-0005-0000-0000-00009B650000}"/>
    <cellStyle name="Normal 2 4 3 9 3" xfId="19167" xr:uid="{00000000-0005-0000-0000-00009C650000}"/>
    <cellStyle name="Normal 2 4 4" xfId="55" xr:uid="{00000000-0005-0000-0000-00009D650000}"/>
    <cellStyle name="Normal 2 4 4 10" xfId="8202" xr:uid="{00000000-0005-0000-0000-00009E650000}"/>
    <cellStyle name="Normal 2 4 4 10 2" xfId="24498" xr:uid="{00000000-0005-0000-0000-00009F650000}"/>
    <cellStyle name="Normal 2 4 4 11" xfId="16352" xr:uid="{00000000-0005-0000-0000-0000A0650000}"/>
    <cellStyle name="Normal 2 4 4 2" xfId="145" xr:uid="{00000000-0005-0000-0000-0000A1650000}"/>
    <cellStyle name="Normal 2 4 4 2 2" xfId="489" xr:uid="{00000000-0005-0000-0000-0000A2650000}"/>
    <cellStyle name="Normal 2 4 4 2 2 2" xfId="1195" xr:uid="{00000000-0005-0000-0000-0000A3650000}"/>
    <cellStyle name="Normal 2 4 4 2 2 2 2" xfId="2605" xr:uid="{00000000-0005-0000-0000-0000A4650000}"/>
    <cellStyle name="Normal 2 4 4 2 2 2 2 2" xfId="5086" xr:uid="{00000000-0005-0000-0000-0000A5650000}"/>
    <cellStyle name="Normal 2 4 4 2 2 2 2 2 2" xfId="13232" xr:uid="{00000000-0005-0000-0000-0000A6650000}"/>
    <cellStyle name="Normal 2 4 4 2 2 2 2 2 2 2" xfId="29528" xr:uid="{00000000-0005-0000-0000-0000A7650000}"/>
    <cellStyle name="Normal 2 4 4 2 2 2 2 2 3" xfId="21382" xr:uid="{00000000-0005-0000-0000-0000A8650000}"/>
    <cellStyle name="Normal 2 4 4 2 2 2 2 3" xfId="7904" xr:uid="{00000000-0005-0000-0000-0000A9650000}"/>
    <cellStyle name="Normal 2 4 4 2 2 2 2 3 2" xfId="16050" xr:uid="{00000000-0005-0000-0000-0000AA650000}"/>
    <cellStyle name="Normal 2 4 4 2 2 2 2 3 2 2" xfId="32346" xr:uid="{00000000-0005-0000-0000-0000AB650000}"/>
    <cellStyle name="Normal 2 4 4 2 2 2 2 3 3" xfId="24200" xr:uid="{00000000-0005-0000-0000-0000AC650000}"/>
    <cellStyle name="Normal 2 4 4 2 2 2 2 4" xfId="10751" xr:uid="{00000000-0005-0000-0000-0000AD650000}"/>
    <cellStyle name="Normal 2 4 4 2 2 2 2 4 2" xfId="27047" xr:uid="{00000000-0005-0000-0000-0000AE650000}"/>
    <cellStyle name="Normal 2 4 4 2 2 2 2 5" xfId="18901" xr:uid="{00000000-0005-0000-0000-0000AF650000}"/>
    <cellStyle name="Normal 2 4 4 2 2 2 3" xfId="3868" xr:uid="{00000000-0005-0000-0000-0000B0650000}"/>
    <cellStyle name="Normal 2 4 4 2 2 2 3 2" xfId="12014" xr:uid="{00000000-0005-0000-0000-0000B1650000}"/>
    <cellStyle name="Normal 2 4 4 2 2 2 3 2 2" xfId="28310" xr:uid="{00000000-0005-0000-0000-0000B2650000}"/>
    <cellStyle name="Normal 2 4 4 2 2 2 3 3" xfId="20164" xr:uid="{00000000-0005-0000-0000-0000B3650000}"/>
    <cellStyle name="Normal 2 4 4 2 2 2 4" xfId="6494" xr:uid="{00000000-0005-0000-0000-0000B4650000}"/>
    <cellStyle name="Normal 2 4 4 2 2 2 4 2" xfId="14640" xr:uid="{00000000-0005-0000-0000-0000B5650000}"/>
    <cellStyle name="Normal 2 4 4 2 2 2 4 2 2" xfId="30936" xr:uid="{00000000-0005-0000-0000-0000B6650000}"/>
    <cellStyle name="Normal 2 4 4 2 2 2 4 3" xfId="22790" xr:uid="{00000000-0005-0000-0000-0000B7650000}"/>
    <cellStyle name="Normal 2 4 4 2 2 2 5" xfId="9341" xr:uid="{00000000-0005-0000-0000-0000B8650000}"/>
    <cellStyle name="Normal 2 4 4 2 2 2 5 2" xfId="25637" xr:uid="{00000000-0005-0000-0000-0000B9650000}"/>
    <cellStyle name="Normal 2 4 4 2 2 2 6" xfId="17491" xr:uid="{00000000-0005-0000-0000-0000BA650000}"/>
    <cellStyle name="Normal 2 4 4 2 2 3" xfId="1900" xr:uid="{00000000-0005-0000-0000-0000BB650000}"/>
    <cellStyle name="Normal 2 4 4 2 2 3 2" xfId="4477" xr:uid="{00000000-0005-0000-0000-0000BC650000}"/>
    <cellStyle name="Normal 2 4 4 2 2 3 2 2" xfId="12623" xr:uid="{00000000-0005-0000-0000-0000BD650000}"/>
    <cellStyle name="Normal 2 4 4 2 2 3 2 2 2" xfId="28919" xr:uid="{00000000-0005-0000-0000-0000BE650000}"/>
    <cellStyle name="Normal 2 4 4 2 2 3 2 3" xfId="20773" xr:uid="{00000000-0005-0000-0000-0000BF650000}"/>
    <cellStyle name="Normal 2 4 4 2 2 3 3" xfId="7199" xr:uid="{00000000-0005-0000-0000-0000C0650000}"/>
    <cellStyle name="Normal 2 4 4 2 2 3 3 2" xfId="15345" xr:uid="{00000000-0005-0000-0000-0000C1650000}"/>
    <cellStyle name="Normal 2 4 4 2 2 3 3 2 2" xfId="31641" xr:uid="{00000000-0005-0000-0000-0000C2650000}"/>
    <cellStyle name="Normal 2 4 4 2 2 3 3 3" xfId="23495" xr:uid="{00000000-0005-0000-0000-0000C3650000}"/>
    <cellStyle name="Normal 2 4 4 2 2 3 4" xfId="10046" xr:uid="{00000000-0005-0000-0000-0000C4650000}"/>
    <cellStyle name="Normal 2 4 4 2 2 3 4 2" xfId="26342" xr:uid="{00000000-0005-0000-0000-0000C5650000}"/>
    <cellStyle name="Normal 2 4 4 2 2 3 5" xfId="18196" xr:uid="{00000000-0005-0000-0000-0000C6650000}"/>
    <cellStyle name="Normal 2 4 4 2 2 4" xfId="3259" xr:uid="{00000000-0005-0000-0000-0000C7650000}"/>
    <cellStyle name="Normal 2 4 4 2 2 4 2" xfId="11405" xr:uid="{00000000-0005-0000-0000-0000C8650000}"/>
    <cellStyle name="Normal 2 4 4 2 2 4 2 2" xfId="27701" xr:uid="{00000000-0005-0000-0000-0000C9650000}"/>
    <cellStyle name="Normal 2 4 4 2 2 4 3" xfId="19555" xr:uid="{00000000-0005-0000-0000-0000CA650000}"/>
    <cellStyle name="Normal 2 4 4 2 2 5" xfId="5789" xr:uid="{00000000-0005-0000-0000-0000CB650000}"/>
    <cellStyle name="Normal 2 4 4 2 2 5 2" xfId="13935" xr:uid="{00000000-0005-0000-0000-0000CC650000}"/>
    <cellStyle name="Normal 2 4 4 2 2 5 2 2" xfId="30231" xr:uid="{00000000-0005-0000-0000-0000CD650000}"/>
    <cellStyle name="Normal 2 4 4 2 2 5 3" xfId="22085" xr:uid="{00000000-0005-0000-0000-0000CE650000}"/>
    <cellStyle name="Normal 2 4 4 2 2 6" xfId="8636" xr:uid="{00000000-0005-0000-0000-0000CF650000}"/>
    <cellStyle name="Normal 2 4 4 2 2 6 2" xfId="24932" xr:uid="{00000000-0005-0000-0000-0000D0650000}"/>
    <cellStyle name="Normal 2 4 4 2 2 7" xfId="16786" xr:uid="{00000000-0005-0000-0000-0000D1650000}"/>
    <cellStyle name="Normal 2 4 4 2 3" xfId="851" xr:uid="{00000000-0005-0000-0000-0000D2650000}"/>
    <cellStyle name="Normal 2 4 4 2 3 2" xfId="2261" xr:uid="{00000000-0005-0000-0000-0000D3650000}"/>
    <cellStyle name="Normal 2 4 4 2 3 2 2" xfId="4790" xr:uid="{00000000-0005-0000-0000-0000D4650000}"/>
    <cellStyle name="Normal 2 4 4 2 3 2 2 2" xfId="12936" xr:uid="{00000000-0005-0000-0000-0000D5650000}"/>
    <cellStyle name="Normal 2 4 4 2 3 2 2 2 2" xfId="29232" xr:uid="{00000000-0005-0000-0000-0000D6650000}"/>
    <cellStyle name="Normal 2 4 4 2 3 2 2 3" xfId="21086" xr:uid="{00000000-0005-0000-0000-0000D7650000}"/>
    <cellStyle name="Normal 2 4 4 2 3 2 3" xfId="7560" xr:uid="{00000000-0005-0000-0000-0000D8650000}"/>
    <cellStyle name="Normal 2 4 4 2 3 2 3 2" xfId="15706" xr:uid="{00000000-0005-0000-0000-0000D9650000}"/>
    <cellStyle name="Normal 2 4 4 2 3 2 3 2 2" xfId="32002" xr:uid="{00000000-0005-0000-0000-0000DA650000}"/>
    <cellStyle name="Normal 2 4 4 2 3 2 3 3" xfId="23856" xr:uid="{00000000-0005-0000-0000-0000DB650000}"/>
    <cellStyle name="Normal 2 4 4 2 3 2 4" xfId="10407" xr:uid="{00000000-0005-0000-0000-0000DC650000}"/>
    <cellStyle name="Normal 2 4 4 2 3 2 4 2" xfId="26703" xr:uid="{00000000-0005-0000-0000-0000DD650000}"/>
    <cellStyle name="Normal 2 4 4 2 3 2 5" xfId="18557" xr:uid="{00000000-0005-0000-0000-0000DE650000}"/>
    <cellStyle name="Normal 2 4 4 2 3 3" xfId="3572" xr:uid="{00000000-0005-0000-0000-0000DF650000}"/>
    <cellStyle name="Normal 2 4 4 2 3 3 2" xfId="11718" xr:uid="{00000000-0005-0000-0000-0000E0650000}"/>
    <cellStyle name="Normal 2 4 4 2 3 3 2 2" xfId="28014" xr:uid="{00000000-0005-0000-0000-0000E1650000}"/>
    <cellStyle name="Normal 2 4 4 2 3 3 3" xfId="19868" xr:uid="{00000000-0005-0000-0000-0000E2650000}"/>
    <cellStyle name="Normal 2 4 4 2 3 4" xfId="6150" xr:uid="{00000000-0005-0000-0000-0000E3650000}"/>
    <cellStyle name="Normal 2 4 4 2 3 4 2" xfId="14296" xr:uid="{00000000-0005-0000-0000-0000E4650000}"/>
    <cellStyle name="Normal 2 4 4 2 3 4 2 2" xfId="30592" xr:uid="{00000000-0005-0000-0000-0000E5650000}"/>
    <cellStyle name="Normal 2 4 4 2 3 4 3" xfId="22446" xr:uid="{00000000-0005-0000-0000-0000E6650000}"/>
    <cellStyle name="Normal 2 4 4 2 3 5" xfId="8997" xr:uid="{00000000-0005-0000-0000-0000E7650000}"/>
    <cellStyle name="Normal 2 4 4 2 3 5 2" xfId="25293" xr:uid="{00000000-0005-0000-0000-0000E8650000}"/>
    <cellStyle name="Normal 2 4 4 2 3 6" xfId="17147" xr:uid="{00000000-0005-0000-0000-0000E9650000}"/>
    <cellStyle name="Normal 2 4 4 2 4" xfId="1556" xr:uid="{00000000-0005-0000-0000-0000EA650000}"/>
    <cellStyle name="Normal 2 4 4 2 4 2" xfId="4181" xr:uid="{00000000-0005-0000-0000-0000EB650000}"/>
    <cellStyle name="Normal 2 4 4 2 4 2 2" xfId="12327" xr:uid="{00000000-0005-0000-0000-0000EC650000}"/>
    <cellStyle name="Normal 2 4 4 2 4 2 2 2" xfId="28623" xr:uid="{00000000-0005-0000-0000-0000ED650000}"/>
    <cellStyle name="Normal 2 4 4 2 4 2 3" xfId="20477" xr:uid="{00000000-0005-0000-0000-0000EE650000}"/>
    <cellStyle name="Normal 2 4 4 2 4 3" xfId="6855" xr:uid="{00000000-0005-0000-0000-0000EF650000}"/>
    <cellStyle name="Normal 2 4 4 2 4 3 2" xfId="15001" xr:uid="{00000000-0005-0000-0000-0000F0650000}"/>
    <cellStyle name="Normal 2 4 4 2 4 3 2 2" xfId="31297" xr:uid="{00000000-0005-0000-0000-0000F1650000}"/>
    <cellStyle name="Normal 2 4 4 2 4 3 3" xfId="23151" xr:uid="{00000000-0005-0000-0000-0000F2650000}"/>
    <cellStyle name="Normal 2 4 4 2 4 4" xfId="9702" xr:uid="{00000000-0005-0000-0000-0000F3650000}"/>
    <cellStyle name="Normal 2 4 4 2 4 4 2" xfId="25998" xr:uid="{00000000-0005-0000-0000-0000F4650000}"/>
    <cellStyle name="Normal 2 4 4 2 4 5" xfId="17852" xr:uid="{00000000-0005-0000-0000-0000F5650000}"/>
    <cellStyle name="Normal 2 4 4 2 5" xfId="2963" xr:uid="{00000000-0005-0000-0000-0000F6650000}"/>
    <cellStyle name="Normal 2 4 4 2 5 2" xfId="11109" xr:uid="{00000000-0005-0000-0000-0000F7650000}"/>
    <cellStyle name="Normal 2 4 4 2 5 2 2" xfId="27405" xr:uid="{00000000-0005-0000-0000-0000F8650000}"/>
    <cellStyle name="Normal 2 4 4 2 5 3" xfId="19259" xr:uid="{00000000-0005-0000-0000-0000F9650000}"/>
    <cellStyle name="Normal 2 4 4 2 6" xfId="5445" xr:uid="{00000000-0005-0000-0000-0000FA650000}"/>
    <cellStyle name="Normal 2 4 4 2 6 2" xfId="13591" xr:uid="{00000000-0005-0000-0000-0000FB650000}"/>
    <cellStyle name="Normal 2 4 4 2 6 2 2" xfId="29887" xr:uid="{00000000-0005-0000-0000-0000FC650000}"/>
    <cellStyle name="Normal 2 4 4 2 6 3" xfId="21741" xr:uid="{00000000-0005-0000-0000-0000FD650000}"/>
    <cellStyle name="Normal 2 4 4 2 7" xfId="8292" xr:uid="{00000000-0005-0000-0000-0000FE650000}"/>
    <cellStyle name="Normal 2 4 4 2 7 2" xfId="24588" xr:uid="{00000000-0005-0000-0000-0000FF650000}"/>
    <cellStyle name="Normal 2 4 4 2 8" xfId="16442" xr:uid="{00000000-0005-0000-0000-000000660000}"/>
    <cellStyle name="Normal 2 4 4 3" xfId="226" xr:uid="{00000000-0005-0000-0000-000001660000}"/>
    <cellStyle name="Normal 2 4 4 3 2" xfId="570" xr:uid="{00000000-0005-0000-0000-000002660000}"/>
    <cellStyle name="Normal 2 4 4 3 2 2" xfId="1276" xr:uid="{00000000-0005-0000-0000-000003660000}"/>
    <cellStyle name="Normal 2 4 4 3 2 2 2" xfId="2686" xr:uid="{00000000-0005-0000-0000-000004660000}"/>
    <cellStyle name="Normal 2 4 4 3 2 2 2 2" xfId="5160" xr:uid="{00000000-0005-0000-0000-000005660000}"/>
    <cellStyle name="Normal 2 4 4 3 2 2 2 2 2" xfId="13306" xr:uid="{00000000-0005-0000-0000-000006660000}"/>
    <cellStyle name="Normal 2 4 4 3 2 2 2 2 2 2" xfId="29602" xr:uid="{00000000-0005-0000-0000-000007660000}"/>
    <cellStyle name="Normal 2 4 4 3 2 2 2 2 3" xfId="21456" xr:uid="{00000000-0005-0000-0000-000008660000}"/>
    <cellStyle name="Normal 2 4 4 3 2 2 2 3" xfId="7985" xr:uid="{00000000-0005-0000-0000-000009660000}"/>
    <cellStyle name="Normal 2 4 4 3 2 2 2 3 2" xfId="16131" xr:uid="{00000000-0005-0000-0000-00000A660000}"/>
    <cellStyle name="Normal 2 4 4 3 2 2 2 3 2 2" xfId="32427" xr:uid="{00000000-0005-0000-0000-00000B660000}"/>
    <cellStyle name="Normal 2 4 4 3 2 2 2 3 3" xfId="24281" xr:uid="{00000000-0005-0000-0000-00000C660000}"/>
    <cellStyle name="Normal 2 4 4 3 2 2 2 4" xfId="10832" xr:uid="{00000000-0005-0000-0000-00000D660000}"/>
    <cellStyle name="Normal 2 4 4 3 2 2 2 4 2" xfId="27128" xr:uid="{00000000-0005-0000-0000-00000E660000}"/>
    <cellStyle name="Normal 2 4 4 3 2 2 2 5" xfId="18982" xr:uid="{00000000-0005-0000-0000-00000F660000}"/>
    <cellStyle name="Normal 2 4 4 3 2 2 3" xfId="3942" xr:uid="{00000000-0005-0000-0000-000010660000}"/>
    <cellStyle name="Normal 2 4 4 3 2 2 3 2" xfId="12088" xr:uid="{00000000-0005-0000-0000-000011660000}"/>
    <cellStyle name="Normal 2 4 4 3 2 2 3 2 2" xfId="28384" xr:uid="{00000000-0005-0000-0000-000012660000}"/>
    <cellStyle name="Normal 2 4 4 3 2 2 3 3" xfId="20238" xr:uid="{00000000-0005-0000-0000-000013660000}"/>
    <cellStyle name="Normal 2 4 4 3 2 2 4" xfId="6575" xr:uid="{00000000-0005-0000-0000-000014660000}"/>
    <cellStyle name="Normal 2 4 4 3 2 2 4 2" xfId="14721" xr:uid="{00000000-0005-0000-0000-000015660000}"/>
    <cellStyle name="Normal 2 4 4 3 2 2 4 2 2" xfId="31017" xr:uid="{00000000-0005-0000-0000-000016660000}"/>
    <cellStyle name="Normal 2 4 4 3 2 2 4 3" xfId="22871" xr:uid="{00000000-0005-0000-0000-000017660000}"/>
    <cellStyle name="Normal 2 4 4 3 2 2 5" xfId="9422" xr:uid="{00000000-0005-0000-0000-000018660000}"/>
    <cellStyle name="Normal 2 4 4 3 2 2 5 2" xfId="25718" xr:uid="{00000000-0005-0000-0000-000019660000}"/>
    <cellStyle name="Normal 2 4 4 3 2 2 6" xfId="17572" xr:uid="{00000000-0005-0000-0000-00001A660000}"/>
    <cellStyle name="Normal 2 4 4 3 2 3" xfId="1981" xr:uid="{00000000-0005-0000-0000-00001B660000}"/>
    <cellStyle name="Normal 2 4 4 3 2 3 2" xfId="4551" xr:uid="{00000000-0005-0000-0000-00001C660000}"/>
    <cellStyle name="Normal 2 4 4 3 2 3 2 2" xfId="12697" xr:uid="{00000000-0005-0000-0000-00001D660000}"/>
    <cellStyle name="Normal 2 4 4 3 2 3 2 2 2" xfId="28993" xr:uid="{00000000-0005-0000-0000-00001E660000}"/>
    <cellStyle name="Normal 2 4 4 3 2 3 2 3" xfId="20847" xr:uid="{00000000-0005-0000-0000-00001F660000}"/>
    <cellStyle name="Normal 2 4 4 3 2 3 3" xfId="7280" xr:uid="{00000000-0005-0000-0000-000020660000}"/>
    <cellStyle name="Normal 2 4 4 3 2 3 3 2" xfId="15426" xr:uid="{00000000-0005-0000-0000-000021660000}"/>
    <cellStyle name="Normal 2 4 4 3 2 3 3 2 2" xfId="31722" xr:uid="{00000000-0005-0000-0000-000022660000}"/>
    <cellStyle name="Normal 2 4 4 3 2 3 3 3" xfId="23576" xr:uid="{00000000-0005-0000-0000-000023660000}"/>
    <cellStyle name="Normal 2 4 4 3 2 3 4" xfId="10127" xr:uid="{00000000-0005-0000-0000-000024660000}"/>
    <cellStyle name="Normal 2 4 4 3 2 3 4 2" xfId="26423" xr:uid="{00000000-0005-0000-0000-000025660000}"/>
    <cellStyle name="Normal 2 4 4 3 2 3 5" xfId="18277" xr:uid="{00000000-0005-0000-0000-000026660000}"/>
    <cellStyle name="Normal 2 4 4 3 2 4" xfId="3333" xr:uid="{00000000-0005-0000-0000-000027660000}"/>
    <cellStyle name="Normal 2 4 4 3 2 4 2" xfId="11479" xr:uid="{00000000-0005-0000-0000-000028660000}"/>
    <cellStyle name="Normal 2 4 4 3 2 4 2 2" xfId="27775" xr:uid="{00000000-0005-0000-0000-000029660000}"/>
    <cellStyle name="Normal 2 4 4 3 2 4 3" xfId="19629" xr:uid="{00000000-0005-0000-0000-00002A660000}"/>
    <cellStyle name="Normal 2 4 4 3 2 5" xfId="5870" xr:uid="{00000000-0005-0000-0000-00002B660000}"/>
    <cellStyle name="Normal 2 4 4 3 2 5 2" xfId="14016" xr:uid="{00000000-0005-0000-0000-00002C660000}"/>
    <cellStyle name="Normal 2 4 4 3 2 5 2 2" xfId="30312" xr:uid="{00000000-0005-0000-0000-00002D660000}"/>
    <cellStyle name="Normal 2 4 4 3 2 5 3" xfId="22166" xr:uid="{00000000-0005-0000-0000-00002E660000}"/>
    <cellStyle name="Normal 2 4 4 3 2 6" xfId="8717" xr:uid="{00000000-0005-0000-0000-00002F660000}"/>
    <cellStyle name="Normal 2 4 4 3 2 6 2" xfId="25013" xr:uid="{00000000-0005-0000-0000-000030660000}"/>
    <cellStyle name="Normal 2 4 4 3 2 7" xfId="16867" xr:uid="{00000000-0005-0000-0000-000031660000}"/>
    <cellStyle name="Normal 2 4 4 3 3" xfId="932" xr:uid="{00000000-0005-0000-0000-000032660000}"/>
    <cellStyle name="Normal 2 4 4 3 3 2" xfId="2342" xr:uid="{00000000-0005-0000-0000-000033660000}"/>
    <cellStyle name="Normal 2 4 4 3 3 2 2" xfId="4864" xr:uid="{00000000-0005-0000-0000-000034660000}"/>
    <cellStyle name="Normal 2 4 4 3 3 2 2 2" xfId="13010" xr:uid="{00000000-0005-0000-0000-000035660000}"/>
    <cellStyle name="Normal 2 4 4 3 3 2 2 2 2" xfId="29306" xr:uid="{00000000-0005-0000-0000-000036660000}"/>
    <cellStyle name="Normal 2 4 4 3 3 2 2 3" xfId="21160" xr:uid="{00000000-0005-0000-0000-000037660000}"/>
    <cellStyle name="Normal 2 4 4 3 3 2 3" xfId="7641" xr:uid="{00000000-0005-0000-0000-000038660000}"/>
    <cellStyle name="Normal 2 4 4 3 3 2 3 2" xfId="15787" xr:uid="{00000000-0005-0000-0000-000039660000}"/>
    <cellStyle name="Normal 2 4 4 3 3 2 3 2 2" xfId="32083" xr:uid="{00000000-0005-0000-0000-00003A660000}"/>
    <cellStyle name="Normal 2 4 4 3 3 2 3 3" xfId="23937" xr:uid="{00000000-0005-0000-0000-00003B660000}"/>
    <cellStyle name="Normal 2 4 4 3 3 2 4" xfId="10488" xr:uid="{00000000-0005-0000-0000-00003C660000}"/>
    <cellStyle name="Normal 2 4 4 3 3 2 4 2" xfId="26784" xr:uid="{00000000-0005-0000-0000-00003D660000}"/>
    <cellStyle name="Normal 2 4 4 3 3 2 5" xfId="18638" xr:uid="{00000000-0005-0000-0000-00003E660000}"/>
    <cellStyle name="Normal 2 4 4 3 3 3" xfId="3646" xr:uid="{00000000-0005-0000-0000-00003F660000}"/>
    <cellStyle name="Normal 2 4 4 3 3 3 2" xfId="11792" xr:uid="{00000000-0005-0000-0000-000040660000}"/>
    <cellStyle name="Normal 2 4 4 3 3 3 2 2" xfId="28088" xr:uid="{00000000-0005-0000-0000-000041660000}"/>
    <cellStyle name="Normal 2 4 4 3 3 3 3" xfId="19942" xr:uid="{00000000-0005-0000-0000-000042660000}"/>
    <cellStyle name="Normal 2 4 4 3 3 4" xfId="6231" xr:uid="{00000000-0005-0000-0000-000043660000}"/>
    <cellStyle name="Normal 2 4 4 3 3 4 2" xfId="14377" xr:uid="{00000000-0005-0000-0000-000044660000}"/>
    <cellStyle name="Normal 2 4 4 3 3 4 2 2" xfId="30673" xr:uid="{00000000-0005-0000-0000-000045660000}"/>
    <cellStyle name="Normal 2 4 4 3 3 4 3" xfId="22527" xr:uid="{00000000-0005-0000-0000-000046660000}"/>
    <cellStyle name="Normal 2 4 4 3 3 5" xfId="9078" xr:uid="{00000000-0005-0000-0000-000047660000}"/>
    <cellStyle name="Normal 2 4 4 3 3 5 2" xfId="25374" xr:uid="{00000000-0005-0000-0000-000048660000}"/>
    <cellStyle name="Normal 2 4 4 3 3 6" xfId="17228" xr:uid="{00000000-0005-0000-0000-000049660000}"/>
    <cellStyle name="Normal 2 4 4 3 4" xfId="1637" xr:uid="{00000000-0005-0000-0000-00004A660000}"/>
    <cellStyle name="Normal 2 4 4 3 4 2" xfId="4255" xr:uid="{00000000-0005-0000-0000-00004B660000}"/>
    <cellStyle name="Normal 2 4 4 3 4 2 2" xfId="12401" xr:uid="{00000000-0005-0000-0000-00004C660000}"/>
    <cellStyle name="Normal 2 4 4 3 4 2 2 2" xfId="28697" xr:uid="{00000000-0005-0000-0000-00004D660000}"/>
    <cellStyle name="Normal 2 4 4 3 4 2 3" xfId="20551" xr:uid="{00000000-0005-0000-0000-00004E660000}"/>
    <cellStyle name="Normal 2 4 4 3 4 3" xfId="6936" xr:uid="{00000000-0005-0000-0000-00004F660000}"/>
    <cellStyle name="Normal 2 4 4 3 4 3 2" xfId="15082" xr:uid="{00000000-0005-0000-0000-000050660000}"/>
    <cellStyle name="Normal 2 4 4 3 4 3 2 2" xfId="31378" xr:uid="{00000000-0005-0000-0000-000051660000}"/>
    <cellStyle name="Normal 2 4 4 3 4 3 3" xfId="23232" xr:uid="{00000000-0005-0000-0000-000052660000}"/>
    <cellStyle name="Normal 2 4 4 3 4 4" xfId="9783" xr:uid="{00000000-0005-0000-0000-000053660000}"/>
    <cellStyle name="Normal 2 4 4 3 4 4 2" xfId="26079" xr:uid="{00000000-0005-0000-0000-000054660000}"/>
    <cellStyle name="Normal 2 4 4 3 4 5" xfId="17933" xr:uid="{00000000-0005-0000-0000-000055660000}"/>
    <cellStyle name="Normal 2 4 4 3 5" xfId="3037" xr:uid="{00000000-0005-0000-0000-000056660000}"/>
    <cellStyle name="Normal 2 4 4 3 5 2" xfId="11183" xr:uid="{00000000-0005-0000-0000-000057660000}"/>
    <cellStyle name="Normal 2 4 4 3 5 2 2" xfId="27479" xr:uid="{00000000-0005-0000-0000-000058660000}"/>
    <cellStyle name="Normal 2 4 4 3 5 3" xfId="19333" xr:uid="{00000000-0005-0000-0000-000059660000}"/>
    <cellStyle name="Normal 2 4 4 3 6" xfId="5526" xr:uid="{00000000-0005-0000-0000-00005A660000}"/>
    <cellStyle name="Normal 2 4 4 3 6 2" xfId="13672" xr:uid="{00000000-0005-0000-0000-00005B660000}"/>
    <cellStyle name="Normal 2 4 4 3 6 2 2" xfId="29968" xr:uid="{00000000-0005-0000-0000-00005C660000}"/>
    <cellStyle name="Normal 2 4 4 3 6 3" xfId="21822" xr:uid="{00000000-0005-0000-0000-00005D660000}"/>
    <cellStyle name="Normal 2 4 4 3 7" xfId="8373" xr:uid="{00000000-0005-0000-0000-00005E660000}"/>
    <cellStyle name="Normal 2 4 4 3 7 2" xfId="24669" xr:uid="{00000000-0005-0000-0000-00005F660000}"/>
    <cellStyle name="Normal 2 4 4 3 8" xfId="16523" xr:uid="{00000000-0005-0000-0000-000060660000}"/>
    <cellStyle name="Normal 2 4 4 4" xfId="309" xr:uid="{00000000-0005-0000-0000-000061660000}"/>
    <cellStyle name="Normal 2 4 4 4 2" xfId="653" xr:uid="{00000000-0005-0000-0000-000062660000}"/>
    <cellStyle name="Normal 2 4 4 4 2 2" xfId="1359" xr:uid="{00000000-0005-0000-0000-000063660000}"/>
    <cellStyle name="Normal 2 4 4 4 2 2 2" xfId="2769" xr:uid="{00000000-0005-0000-0000-000064660000}"/>
    <cellStyle name="Normal 2 4 4 4 2 2 2 2" xfId="5234" xr:uid="{00000000-0005-0000-0000-000065660000}"/>
    <cellStyle name="Normal 2 4 4 4 2 2 2 2 2" xfId="13380" xr:uid="{00000000-0005-0000-0000-000066660000}"/>
    <cellStyle name="Normal 2 4 4 4 2 2 2 2 2 2" xfId="29676" xr:uid="{00000000-0005-0000-0000-000067660000}"/>
    <cellStyle name="Normal 2 4 4 4 2 2 2 2 3" xfId="21530" xr:uid="{00000000-0005-0000-0000-000068660000}"/>
    <cellStyle name="Normal 2 4 4 4 2 2 2 3" xfId="8068" xr:uid="{00000000-0005-0000-0000-000069660000}"/>
    <cellStyle name="Normal 2 4 4 4 2 2 2 3 2" xfId="16214" xr:uid="{00000000-0005-0000-0000-00006A660000}"/>
    <cellStyle name="Normal 2 4 4 4 2 2 2 3 2 2" xfId="32510" xr:uid="{00000000-0005-0000-0000-00006B660000}"/>
    <cellStyle name="Normal 2 4 4 4 2 2 2 3 3" xfId="24364" xr:uid="{00000000-0005-0000-0000-00006C660000}"/>
    <cellStyle name="Normal 2 4 4 4 2 2 2 4" xfId="10915" xr:uid="{00000000-0005-0000-0000-00006D660000}"/>
    <cellStyle name="Normal 2 4 4 4 2 2 2 4 2" xfId="27211" xr:uid="{00000000-0005-0000-0000-00006E660000}"/>
    <cellStyle name="Normal 2 4 4 4 2 2 2 5" xfId="19065" xr:uid="{00000000-0005-0000-0000-00006F660000}"/>
    <cellStyle name="Normal 2 4 4 4 2 2 3" xfId="4016" xr:uid="{00000000-0005-0000-0000-000070660000}"/>
    <cellStyle name="Normal 2 4 4 4 2 2 3 2" xfId="12162" xr:uid="{00000000-0005-0000-0000-000071660000}"/>
    <cellStyle name="Normal 2 4 4 4 2 2 3 2 2" xfId="28458" xr:uid="{00000000-0005-0000-0000-000072660000}"/>
    <cellStyle name="Normal 2 4 4 4 2 2 3 3" xfId="20312" xr:uid="{00000000-0005-0000-0000-000073660000}"/>
    <cellStyle name="Normal 2 4 4 4 2 2 4" xfId="6658" xr:uid="{00000000-0005-0000-0000-000074660000}"/>
    <cellStyle name="Normal 2 4 4 4 2 2 4 2" xfId="14804" xr:uid="{00000000-0005-0000-0000-000075660000}"/>
    <cellStyle name="Normal 2 4 4 4 2 2 4 2 2" xfId="31100" xr:uid="{00000000-0005-0000-0000-000076660000}"/>
    <cellStyle name="Normal 2 4 4 4 2 2 4 3" xfId="22954" xr:uid="{00000000-0005-0000-0000-000077660000}"/>
    <cellStyle name="Normal 2 4 4 4 2 2 5" xfId="9505" xr:uid="{00000000-0005-0000-0000-000078660000}"/>
    <cellStyle name="Normal 2 4 4 4 2 2 5 2" xfId="25801" xr:uid="{00000000-0005-0000-0000-000079660000}"/>
    <cellStyle name="Normal 2 4 4 4 2 2 6" xfId="17655" xr:uid="{00000000-0005-0000-0000-00007A660000}"/>
    <cellStyle name="Normal 2 4 4 4 2 3" xfId="2064" xr:uid="{00000000-0005-0000-0000-00007B660000}"/>
    <cellStyle name="Normal 2 4 4 4 2 3 2" xfId="4625" xr:uid="{00000000-0005-0000-0000-00007C660000}"/>
    <cellStyle name="Normal 2 4 4 4 2 3 2 2" xfId="12771" xr:uid="{00000000-0005-0000-0000-00007D660000}"/>
    <cellStyle name="Normal 2 4 4 4 2 3 2 2 2" xfId="29067" xr:uid="{00000000-0005-0000-0000-00007E660000}"/>
    <cellStyle name="Normal 2 4 4 4 2 3 2 3" xfId="20921" xr:uid="{00000000-0005-0000-0000-00007F660000}"/>
    <cellStyle name="Normal 2 4 4 4 2 3 3" xfId="7363" xr:uid="{00000000-0005-0000-0000-000080660000}"/>
    <cellStyle name="Normal 2 4 4 4 2 3 3 2" xfId="15509" xr:uid="{00000000-0005-0000-0000-000081660000}"/>
    <cellStyle name="Normal 2 4 4 4 2 3 3 2 2" xfId="31805" xr:uid="{00000000-0005-0000-0000-000082660000}"/>
    <cellStyle name="Normal 2 4 4 4 2 3 3 3" xfId="23659" xr:uid="{00000000-0005-0000-0000-000083660000}"/>
    <cellStyle name="Normal 2 4 4 4 2 3 4" xfId="10210" xr:uid="{00000000-0005-0000-0000-000084660000}"/>
    <cellStyle name="Normal 2 4 4 4 2 3 4 2" xfId="26506" xr:uid="{00000000-0005-0000-0000-000085660000}"/>
    <cellStyle name="Normal 2 4 4 4 2 3 5" xfId="18360" xr:uid="{00000000-0005-0000-0000-000086660000}"/>
    <cellStyle name="Normal 2 4 4 4 2 4" xfId="3407" xr:uid="{00000000-0005-0000-0000-000087660000}"/>
    <cellStyle name="Normal 2 4 4 4 2 4 2" xfId="11553" xr:uid="{00000000-0005-0000-0000-000088660000}"/>
    <cellStyle name="Normal 2 4 4 4 2 4 2 2" xfId="27849" xr:uid="{00000000-0005-0000-0000-000089660000}"/>
    <cellStyle name="Normal 2 4 4 4 2 4 3" xfId="19703" xr:uid="{00000000-0005-0000-0000-00008A660000}"/>
    <cellStyle name="Normal 2 4 4 4 2 5" xfId="5953" xr:uid="{00000000-0005-0000-0000-00008B660000}"/>
    <cellStyle name="Normal 2 4 4 4 2 5 2" xfId="14099" xr:uid="{00000000-0005-0000-0000-00008C660000}"/>
    <cellStyle name="Normal 2 4 4 4 2 5 2 2" xfId="30395" xr:uid="{00000000-0005-0000-0000-00008D660000}"/>
    <cellStyle name="Normal 2 4 4 4 2 5 3" xfId="22249" xr:uid="{00000000-0005-0000-0000-00008E660000}"/>
    <cellStyle name="Normal 2 4 4 4 2 6" xfId="8800" xr:uid="{00000000-0005-0000-0000-00008F660000}"/>
    <cellStyle name="Normal 2 4 4 4 2 6 2" xfId="25096" xr:uid="{00000000-0005-0000-0000-000090660000}"/>
    <cellStyle name="Normal 2 4 4 4 2 7" xfId="16950" xr:uid="{00000000-0005-0000-0000-000091660000}"/>
    <cellStyle name="Normal 2 4 4 4 3" xfId="1015" xr:uid="{00000000-0005-0000-0000-000092660000}"/>
    <cellStyle name="Normal 2 4 4 4 3 2" xfId="2425" xr:uid="{00000000-0005-0000-0000-000093660000}"/>
    <cellStyle name="Normal 2 4 4 4 3 2 2" xfId="4938" xr:uid="{00000000-0005-0000-0000-000094660000}"/>
    <cellStyle name="Normal 2 4 4 4 3 2 2 2" xfId="13084" xr:uid="{00000000-0005-0000-0000-000095660000}"/>
    <cellStyle name="Normal 2 4 4 4 3 2 2 2 2" xfId="29380" xr:uid="{00000000-0005-0000-0000-000096660000}"/>
    <cellStyle name="Normal 2 4 4 4 3 2 2 3" xfId="21234" xr:uid="{00000000-0005-0000-0000-000097660000}"/>
    <cellStyle name="Normal 2 4 4 4 3 2 3" xfId="7724" xr:uid="{00000000-0005-0000-0000-000098660000}"/>
    <cellStyle name="Normal 2 4 4 4 3 2 3 2" xfId="15870" xr:uid="{00000000-0005-0000-0000-000099660000}"/>
    <cellStyle name="Normal 2 4 4 4 3 2 3 2 2" xfId="32166" xr:uid="{00000000-0005-0000-0000-00009A660000}"/>
    <cellStyle name="Normal 2 4 4 4 3 2 3 3" xfId="24020" xr:uid="{00000000-0005-0000-0000-00009B660000}"/>
    <cellStyle name="Normal 2 4 4 4 3 2 4" xfId="10571" xr:uid="{00000000-0005-0000-0000-00009C660000}"/>
    <cellStyle name="Normal 2 4 4 4 3 2 4 2" xfId="26867" xr:uid="{00000000-0005-0000-0000-00009D660000}"/>
    <cellStyle name="Normal 2 4 4 4 3 2 5" xfId="18721" xr:uid="{00000000-0005-0000-0000-00009E660000}"/>
    <cellStyle name="Normal 2 4 4 4 3 3" xfId="3720" xr:uid="{00000000-0005-0000-0000-00009F660000}"/>
    <cellStyle name="Normal 2 4 4 4 3 3 2" xfId="11866" xr:uid="{00000000-0005-0000-0000-0000A0660000}"/>
    <cellStyle name="Normal 2 4 4 4 3 3 2 2" xfId="28162" xr:uid="{00000000-0005-0000-0000-0000A1660000}"/>
    <cellStyle name="Normal 2 4 4 4 3 3 3" xfId="20016" xr:uid="{00000000-0005-0000-0000-0000A2660000}"/>
    <cellStyle name="Normal 2 4 4 4 3 4" xfId="6314" xr:uid="{00000000-0005-0000-0000-0000A3660000}"/>
    <cellStyle name="Normal 2 4 4 4 3 4 2" xfId="14460" xr:uid="{00000000-0005-0000-0000-0000A4660000}"/>
    <cellStyle name="Normal 2 4 4 4 3 4 2 2" xfId="30756" xr:uid="{00000000-0005-0000-0000-0000A5660000}"/>
    <cellStyle name="Normal 2 4 4 4 3 4 3" xfId="22610" xr:uid="{00000000-0005-0000-0000-0000A6660000}"/>
    <cellStyle name="Normal 2 4 4 4 3 5" xfId="9161" xr:uid="{00000000-0005-0000-0000-0000A7660000}"/>
    <cellStyle name="Normal 2 4 4 4 3 5 2" xfId="25457" xr:uid="{00000000-0005-0000-0000-0000A8660000}"/>
    <cellStyle name="Normal 2 4 4 4 3 6" xfId="17311" xr:uid="{00000000-0005-0000-0000-0000A9660000}"/>
    <cellStyle name="Normal 2 4 4 4 4" xfId="1720" xr:uid="{00000000-0005-0000-0000-0000AA660000}"/>
    <cellStyle name="Normal 2 4 4 4 4 2" xfId="4329" xr:uid="{00000000-0005-0000-0000-0000AB660000}"/>
    <cellStyle name="Normal 2 4 4 4 4 2 2" xfId="12475" xr:uid="{00000000-0005-0000-0000-0000AC660000}"/>
    <cellStyle name="Normal 2 4 4 4 4 2 2 2" xfId="28771" xr:uid="{00000000-0005-0000-0000-0000AD660000}"/>
    <cellStyle name="Normal 2 4 4 4 4 2 3" xfId="20625" xr:uid="{00000000-0005-0000-0000-0000AE660000}"/>
    <cellStyle name="Normal 2 4 4 4 4 3" xfId="7019" xr:uid="{00000000-0005-0000-0000-0000AF660000}"/>
    <cellStyle name="Normal 2 4 4 4 4 3 2" xfId="15165" xr:uid="{00000000-0005-0000-0000-0000B0660000}"/>
    <cellStyle name="Normal 2 4 4 4 4 3 2 2" xfId="31461" xr:uid="{00000000-0005-0000-0000-0000B1660000}"/>
    <cellStyle name="Normal 2 4 4 4 4 3 3" xfId="23315" xr:uid="{00000000-0005-0000-0000-0000B2660000}"/>
    <cellStyle name="Normal 2 4 4 4 4 4" xfId="9866" xr:uid="{00000000-0005-0000-0000-0000B3660000}"/>
    <cellStyle name="Normal 2 4 4 4 4 4 2" xfId="26162" xr:uid="{00000000-0005-0000-0000-0000B4660000}"/>
    <cellStyle name="Normal 2 4 4 4 4 5" xfId="18016" xr:uid="{00000000-0005-0000-0000-0000B5660000}"/>
    <cellStyle name="Normal 2 4 4 4 5" xfId="3111" xr:uid="{00000000-0005-0000-0000-0000B6660000}"/>
    <cellStyle name="Normal 2 4 4 4 5 2" xfId="11257" xr:uid="{00000000-0005-0000-0000-0000B7660000}"/>
    <cellStyle name="Normal 2 4 4 4 5 2 2" xfId="27553" xr:uid="{00000000-0005-0000-0000-0000B8660000}"/>
    <cellStyle name="Normal 2 4 4 4 5 3" xfId="19407" xr:uid="{00000000-0005-0000-0000-0000B9660000}"/>
    <cellStyle name="Normal 2 4 4 4 6" xfId="5609" xr:uid="{00000000-0005-0000-0000-0000BA660000}"/>
    <cellStyle name="Normal 2 4 4 4 6 2" xfId="13755" xr:uid="{00000000-0005-0000-0000-0000BB660000}"/>
    <cellStyle name="Normal 2 4 4 4 6 2 2" xfId="30051" xr:uid="{00000000-0005-0000-0000-0000BC660000}"/>
    <cellStyle name="Normal 2 4 4 4 6 3" xfId="21905" xr:uid="{00000000-0005-0000-0000-0000BD660000}"/>
    <cellStyle name="Normal 2 4 4 4 7" xfId="8456" xr:uid="{00000000-0005-0000-0000-0000BE660000}"/>
    <cellStyle name="Normal 2 4 4 4 7 2" xfId="24752" xr:uid="{00000000-0005-0000-0000-0000BF660000}"/>
    <cellStyle name="Normal 2 4 4 4 8" xfId="16606" xr:uid="{00000000-0005-0000-0000-0000C0660000}"/>
    <cellStyle name="Normal 2 4 4 5" xfId="399" xr:uid="{00000000-0005-0000-0000-0000C1660000}"/>
    <cellStyle name="Normal 2 4 4 5 2" xfId="1105" xr:uid="{00000000-0005-0000-0000-0000C2660000}"/>
    <cellStyle name="Normal 2 4 4 5 2 2" xfId="2515" xr:uid="{00000000-0005-0000-0000-0000C3660000}"/>
    <cellStyle name="Normal 2 4 4 5 2 2 2" xfId="5012" xr:uid="{00000000-0005-0000-0000-0000C4660000}"/>
    <cellStyle name="Normal 2 4 4 5 2 2 2 2" xfId="13158" xr:uid="{00000000-0005-0000-0000-0000C5660000}"/>
    <cellStyle name="Normal 2 4 4 5 2 2 2 2 2" xfId="29454" xr:uid="{00000000-0005-0000-0000-0000C6660000}"/>
    <cellStyle name="Normal 2 4 4 5 2 2 2 3" xfId="21308" xr:uid="{00000000-0005-0000-0000-0000C7660000}"/>
    <cellStyle name="Normal 2 4 4 5 2 2 3" xfId="7814" xr:uid="{00000000-0005-0000-0000-0000C8660000}"/>
    <cellStyle name="Normal 2 4 4 5 2 2 3 2" xfId="15960" xr:uid="{00000000-0005-0000-0000-0000C9660000}"/>
    <cellStyle name="Normal 2 4 4 5 2 2 3 2 2" xfId="32256" xr:uid="{00000000-0005-0000-0000-0000CA660000}"/>
    <cellStyle name="Normal 2 4 4 5 2 2 3 3" xfId="24110" xr:uid="{00000000-0005-0000-0000-0000CB660000}"/>
    <cellStyle name="Normal 2 4 4 5 2 2 4" xfId="10661" xr:uid="{00000000-0005-0000-0000-0000CC660000}"/>
    <cellStyle name="Normal 2 4 4 5 2 2 4 2" xfId="26957" xr:uid="{00000000-0005-0000-0000-0000CD660000}"/>
    <cellStyle name="Normal 2 4 4 5 2 2 5" xfId="18811" xr:uid="{00000000-0005-0000-0000-0000CE660000}"/>
    <cellStyle name="Normal 2 4 4 5 2 3" xfId="3794" xr:uid="{00000000-0005-0000-0000-0000CF660000}"/>
    <cellStyle name="Normal 2 4 4 5 2 3 2" xfId="11940" xr:uid="{00000000-0005-0000-0000-0000D0660000}"/>
    <cellStyle name="Normal 2 4 4 5 2 3 2 2" xfId="28236" xr:uid="{00000000-0005-0000-0000-0000D1660000}"/>
    <cellStyle name="Normal 2 4 4 5 2 3 3" xfId="20090" xr:uid="{00000000-0005-0000-0000-0000D2660000}"/>
    <cellStyle name="Normal 2 4 4 5 2 4" xfId="6404" xr:uid="{00000000-0005-0000-0000-0000D3660000}"/>
    <cellStyle name="Normal 2 4 4 5 2 4 2" xfId="14550" xr:uid="{00000000-0005-0000-0000-0000D4660000}"/>
    <cellStyle name="Normal 2 4 4 5 2 4 2 2" xfId="30846" xr:uid="{00000000-0005-0000-0000-0000D5660000}"/>
    <cellStyle name="Normal 2 4 4 5 2 4 3" xfId="22700" xr:uid="{00000000-0005-0000-0000-0000D6660000}"/>
    <cellStyle name="Normal 2 4 4 5 2 5" xfId="9251" xr:uid="{00000000-0005-0000-0000-0000D7660000}"/>
    <cellStyle name="Normal 2 4 4 5 2 5 2" xfId="25547" xr:uid="{00000000-0005-0000-0000-0000D8660000}"/>
    <cellStyle name="Normal 2 4 4 5 2 6" xfId="17401" xr:uid="{00000000-0005-0000-0000-0000D9660000}"/>
    <cellStyle name="Normal 2 4 4 5 3" xfId="1810" xr:uid="{00000000-0005-0000-0000-0000DA660000}"/>
    <cellStyle name="Normal 2 4 4 5 3 2" xfId="4403" xr:uid="{00000000-0005-0000-0000-0000DB660000}"/>
    <cellStyle name="Normal 2 4 4 5 3 2 2" xfId="12549" xr:uid="{00000000-0005-0000-0000-0000DC660000}"/>
    <cellStyle name="Normal 2 4 4 5 3 2 2 2" xfId="28845" xr:uid="{00000000-0005-0000-0000-0000DD660000}"/>
    <cellStyle name="Normal 2 4 4 5 3 2 3" xfId="20699" xr:uid="{00000000-0005-0000-0000-0000DE660000}"/>
    <cellStyle name="Normal 2 4 4 5 3 3" xfId="7109" xr:uid="{00000000-0005-0000-0000-0000DF660000}"/>
    <cellStyle name="Normal 2 4 4 5 3 3 2" xfId="15255" xr:uid="{00000000-0005-0000-0000-0000E0660000}"/>
    <cellStyle name="Normal 2 4 4 5 3 3 2 2" xfId="31551" xr:uid="{00000000-0005-0000-0000-0000E1660000}"/>
    <cellStyle name="Normal 2 4 4 5 3 3 3" xfId="23405" xr:uid="{00000000-0005-0000-0000-0000E2660000}"/>
    <cellStyle name="Normal 2 4 4 5 3 4" xfId="9956" xr:uid="{00000000-0005-0000-0000-0000E3660000}"/>
    <cellStyle name="Normal 2 4 4 5 3 4 2" xfId="26252" xr:uid="{00000000-0005-0000-0000-0000E4660000}"/>
    <cellStyle name="Normal 2 4 4 5 3 5" xfId="18106" xr:uid="{00000000-0005-0000-0000-0000E5660000}"/>
    <cellStyle name="Normal 2 4 4 5 4" xfId="3185" xr:uid="{00000000-0005-0000-0000-0000E6660000}"/>
    <cellStyle name="Normal 2 4 4 5 4 2" xfId="11331" xr:uid="{00000000-0005-0000-0000-0000E7660000}"/>
    <cellStyle name="Normal 2 4 4 5 4 2 2" xfId="27627" xr:uid="{00000000-0005-0000-0000-0000E8660000}"/>
    <cellStyle name="Normal 2 4 4 5 4 3" xfId="19481" xr:uid="{00000000-0005-0000-0000-0000E9660000}"/>
    <cellStyle name="Normal 2 4 4 5 5" xfId="5699" xr:uid="{00000000-0005-0000-0000-0000EA660000}"/>
    <cellStyle name="Normal 2 4 4 5 5 2" xfId="13845" xr:uid="{00000000-0005-0000-0000-0000EB660000}"/>
    <cellStyle name="Normal 2 4 4 5 5 2 2" xfId="30141" xr:uid="{00000000-0005-0000-0000-0000EC660000}"/>
    <cellStyle name="Normal 2 4 4 5 5 3" xfId="21995" xr:uid="{00000000-0005-0000-0000-0000ED660000}"/>
    <cellStyle name="Normal 2 4 4 5 6" xfId="8546" xr:uid="{00000000-0005-0000-0000-0000EE660000}"/>
    <cellStyle name="Normal 2 4 4 5 6 2" xfId="24842" xr:uid="{00000000-0005-0000-0000-0000EF660000}"/>
    <cellStyle name="Normal 2 4 4 5 7" xfId="16696" xr:uid="{00000000-0005-0000-0000-0000F0660000}"/>
    <cellStyle name="Normal 2 4 4 6" xfId="761" xr:uid="{00000000-0005-0000-0000-0000F1660000}"/>
    <cellStyle name="Normal 2 4 4 6 2" xfId="2171" xr:uid="{00000000-0005-0000-0000-0000F2660000}"/>
    <cellStyle name="Normal 2 4 4 6 2 2" xfId="4716" xr:uid="{00000000-0005-0000-0000-0000F3660000}"/>
    <cellStyle name="Normal 2 4 4 6 2 2 2" xfId="12862" xr:uid="{00000000-0005-0000-0000-0000F4660000}"/>
    <cellStyle name="Normal 2 4 4 6 2 2 2 2" xfId="29158" xr:uid="{00000000-0005-0000-0000-0000F5660000}"/>
    <cellStyle name="Normal 2 4 4 6 2 2 3" xfId="21012" xr:uid="{00000000-0005-0000-0000-0000F6660000}"/>
    <cellStyle name="Normal 2 4 4 6 2 3" xfId="7470" xr:uid="{00000000-0005-0000-0000-0000F7660000}"/>
    <cellStyle name="Normal 2 4 4 6 2 3 2" xfId="15616" xr:uid="{00000000-0005-0000-0000-0000F8660000}"/>
    <cellStyle name="Normal 2 4 4 6 2 3 2 2" xfId="31912" xr:uid="{00000000-0005-0000-0000-0000F9660000}"/>
    <cellStyle name="Normal 2 4 4 6 2 3 3" xfId="23766" xr:uid="{00000000-0005-0000-0000-0000FA660000}"/>
    <cellStyle name="Normal 2 4 4 6 2 4" xfId="10317" xr:uid="{00000000-0005-0000-0000-0000FB660000}"/>
    <cellStyle name="Normal 2 4 4 6 2 4 2" xfId="26613" xr:uid="{00000000-0005-0000-0000-0000FC660000}"/>
    <cellStyle name="Normal 2 4 4 6 2 5" xfId="18467" xr:uid="{00000000-0005-0000-0000-0000FD660000}"/>
    <cellStyle name="Normal 2 4 4 6 3" xfId="3498" xr:uid="{00000000-0005-0000-0000-0000FE660000}"/>
    <cellStyle name="Normal 2 4 4 6 3 2" xfId="11644" xr:uid="{00000000-0005-0000-0000-0000FF660000}"/>
    <cellStyle name="Normal 2 4 4 6 3 2 2" xfId="27940" xr:uid="{00000000-0005-0000-0000-000000670000}"/>
    <cellStyle name="Normal 2 4 4 6 3 3" xfId="19794" xr:uid="{00000000-0005-0000-0000-000001670000}"/>
    <cellStyle name="Normal 2 4 4 6 4" xfId="6060" xr:uid="{00000000-0005-0000-0000-000002670000}"/>
    <cellStyle name="Normal 2 4 4 6 4 2" xfId="14206" xr:uid="{00000000-0005-0000-0000-000003670000}"/>
    <cellStyle name="Normal 2 4 4 6 4 2 2" xfId="30502" xr:uid="{00000000-0005-0000-0000-000004670000}"/>
    <cellStyle name="Normal 2 4 4 6 4 3" xfId="22356" xr:uid="{00000000-0005-0000-0000-000005670000}"/>
    <cellStyle name="Normal 2 4 4 6 5" xfId="8907" xr:uid="{00000000-0005-0000-0000-000006670000}"/>
    <cellStyle name="Normal 2 4 4 6 5 2" xfId="25203" xr:uid="{00000000-0005-0000-0000-000007670000}"/>
    <cellStyle name="Normal 2 4 4 6 6" xfId="17057" xr:uid="{00000000-0005-0000-0000-000008670000}"/>
    <cellStyle name="Normal 2 4 4 7" xfId="1466" xr:uid="{00000000-0005-0000-0000-000009670000}"/>
    <cellStyle name="Normal 2 4 4 7 2" xfId="4107" xr:uid="{00000000-0005-0000-0000-00000A670000}"/>
    <cellStyle name="Normal 2 4 4 7 2 2" xfId="12253" xr:uid="{00000000-0005-0000-0000-00000B670000}"/>
    <cellStyle name="Normal 2 4 4 7 2 2 2" xfId="28549" xr:uid="{00000000-0005-0000-0000-00000C670000}"/>
    <cellStyle name="Normal 2 4 4 7 2 3" xfId="20403" xr:uid="{00000000-0005-0000-0000-00000D670000}"/>
    <cellStyle name="Normal 2 4 4 7 3" xfId="6765" xr:uid="{00000000-0005-0000-0000-00000E670000}"/>
    <cellStyle name="Normal 2 4 4 7 3 2" xfId="14911" xr:uid="{00000000-0005-0000-0000-00000F670000}"/>
    <cellStyle name="Normal 2 4 4 7 3 2 2" xfId="31207" xr:uid="{00000000-0005-0000-0000-000010670000}"/>
    <cellStyle name="Normal 2 4 4 7 3 3" xfId="23061" xr:uid="{00000000-0005-0000-0000-000011670000}"/>
    <cellStyle name="Normal 2 4 4 7 4" xfId="9612" xr:uid="{00000000-0005-0000-0000-000012670000}"/>
    <cellStyle name="Normal 2 4 4 7 4 2" xfId="25908" xr:uid="{00000000-0005-0000-0000-000013670000}"/>
    <cellStyle name="Normal 2 4 4 7 5" xfId="17762" xr:uid="{00000000-0005-0000-0000-000014670000}"/>
    <cellStyle name="Normal 2 4 4 8" xfId="2889" xr:uid="{00000000-0005-0000-0000-000015670000}"/>
    <cellStyle name="Normal 2 4 4 8 2" xfId="11035" xr:uid="{00000000-0005-0000-0000-000016670000}"/>
    <cellStyle name="Normal 2 4 4 8 2 2" xfId="27331" xr:uid="{00000000-0005-0000-0000-000017670000}"/>
    <cellStyle name="Normal 2 4 4 8 3" xfId="19185" xr:uid="{00000000-0005-0000-0000-000018670000}"/>
    <cellStyle name="Normal 2 4 4 9" xfId="5355" xr:uid="{00000000-0005-0000-0000-000019670000}"/>
    <cellStyle name="Normal 2 4 4 9 2" xfId="13501" xr:uid="{00000000-0005-0000-0000-00001A670000}"/>
    <cellStyle name="Normal 2 4 4 9 2 2" xfId="29797" xr:uid="{00000000-0005-0000-0000-00001B670000}"/>
    <cellStyle name="Normal 2 4 4 9 3" xfId="21651" xr:uid="{00000000-0005-0000-0000-00001C670000}"/>
    <cellStyle name="Normal 2 4 5" xfId="101" xr:uid="{00000000-0005-0000-0000-00001D670000}"/>
    <cellStyle name="Normal 2 4 5 2" xfId="445" xr:uid="{00000000-0005-0000-0000-00001E670000}"/>
    <cellStyle name="Normal 2 4 5 2 2" xfId="1151" xr:uid="{00000000-0005-0000-0000-00001F670000}"/>
    <cellStyle name="Normal 2 4 5 2 2 2" xfId="2561" xr:uid="{00000000-0005-0000-0000-000020670000}"/>
    <cellStyle name="Normal 2 4 5 2 2 2 2" xfId="5050" xr:uid="{00000000-0005-0000-0000-000021670000}"/>
    <cellStyle name="Normal 2 4 5 2 2 2 2 2" xfId="13196" xr:uid="{00000000-0005-0000-0000-000022670000}"/>
    <cellStyle name="Normal 2 4 5 2 2 2 2 2 2" xfId="29492" xr:uid="{00000000-0005-0000-0000-000023670000}"/>
    <cellStyle name="Normal 2 4 5 2 2 2 2 3" xfId="21346" xr:uid="{00000000-0005-0000-0000-000024670000}"/>
    <cellStyle name="Normal 2 4 5 2 2 2 3" xfId="7860" xr:uid="{00000000-0005-0000-0000-000025670000}"/>
    <cellStyle name="Normal 2 4 5 2 2 2 3 2" xfId="16006" xr:uid="{00000000-0005-0000-0000-000026670000}"/>
    <cellStyle name="Normal 2 4 5 2 2 2 3 2 2" xfId="32302" xr:uid="{00000000-0005-0000-0000-000027670000}"/>
    <cellStyle name="Normal 2 4 5 2 2 2 3 3" xfId="24156" xr:uid="{00000000-0005-0000-0000-000028670000}"/>
    <cellStyle name="Normal 2 4 5 2 2 2 4" xfId="10707" xr:uid="{00000000-0005-0000-0000-000029670000}"/>
    <cellStyle name="Normal 2 4 5 2 2 2 4 2" xfId="27003" xr:uid="{00000000-0005-0000-0000-00002A670000}"/>
    <cellStyle name="Normal 2 4 5 2 2 2 5" xfId="18857" xr:uid="{00000000-0005-0000-0000-00002B670000}"/>
    <cellStyle name="Normal 2 4 5 2 2 3" xfId="3832" xr:uid="{00000000-0005-0000-0000-00002C670000}"/>
    <cellStyle name="Normal 2 4 5 2 2 3 2" xfId="11978" xr:uid="{00000000-0005-0000-0000-00002D670000}"/>
    <cellStyle name="Normal 2 4 5 2 2 3 2 2" xfId="28274" xr:uid="{00000000-0005-0000-0000-00002E670000}"/>
    <cellStyle name="Normal 2 4 5 2 2 3 3" xfId="20128" xr:uid="{00000000-0005-0000-0000-00002F670000}"/>
    <cellStyle name="Normal 2 4 5 2 2 4" xfId="6450" xr:uid="{00000000-0005-0000-0000-000030670000}"/>
    <cellStyle name="Normal 2 4 5 2 2 4 2" xfId="14596" xr:uid="{00000000-0005-0000-0000-000031670000}"/>
    <cellStyle name="Normal 2 4 5 2 2 4 2 2" xfId="30892" xr:uid="{00000000-0005-0000-0000-000032670000}"/>
    <cellStyle name="Normal 2 4 5 2 2 4 3" xfId="22746" xr:uid="{00000000-0005-0000-0000-000033670000}"/>
    <cellStyle name="Normal 2 4 5 2 2 5" xfId="9297" xr:uid="{00000000-0005-0000-0000-000034670000}"/>
    <cellStyle name="Normal 2 4 5 2 2 5 2" xfId="25593" xr:uid="{00000000-0005-0000-0000-000035670000}"/>
    <cellStyle name="Normal 2 4 5 2 2 6" xfId="17447" xr:uid="{00000000-0005-0000-0000-000036670000}"/>
    <cellStyle name="Normal 2 4 5 2 3" xfId="1856" xr:uid="{00000000-0005-0000-0000-000037670000}"/>
    <cellStyle name="Normal 2 4 5 2 3 2" xfId="4441" xr:uid="{00000000-0005-0000-0000-000038670000}"/>
    <cellStyle name="Normal 2 4 5 2 3 2 2" xfId="12587" xr:uid="{00000000-0005-0000-0000-000039670000}"/>
    <cellStyle name="Normal 2 4 5 2 3 2 2 2" xfId="28883" xr:uid="{00000000-0005-0000-0000-00003A670000}"/>
    <cellStyle name="Normal 2 4 5 2 3 2 3" xfId="20737" xr:uid="{00000000-0005-0000-0000-00003B670000}"/>
    <cellStyle name="Normal 2 4 5 2 3 3" xfId="7155" xr:uid="{00000000-0005-0000-0000-00003C670000}"/>
    <cellStyle name="Normal 2 4 5 2 3 3 2" xfId="15301" xr:uid="{00000000-0005-0000-0000-00003D670000}"/>
    <cellStyle name="Normal 2 4 5 2 3 3 2 2" xfId="31597" xr:uid="{00000000-0005-0000-0000-00003E670000}"/>
    <cellStyle name="Normal 2 4 5 2 3 3 3" xfId="23451" xr:uid="{00000000-0005-0000-0000-00003F670000}"/>
    <cellStyle name="Normal 2 4 5 2 3 4" xfId="10002" xr:uid="{00000000-0005-0000-0000-000040670000}"/>
    <cellStyle name="Normal 2 4 5 2 3 4 2" xfId="26298" xr:uid="{00000000-0005-0000-0000-000041670000}"/>
    <cellStyle name="Normal 2 4 5 2 3 5" xfId="18152" xr:uid="{00000000-0005-0000-0000-000042670000}"/>
    <cellStyle name="Normal 2 4 5 2 4" xfId="3223" xr:uid="{00000000-0005-0000-0000-000043670000}"/>
    <cellStyle name="Normal 2 4 5 2 4 2" xfId="11369" xr:uid="{00000000-0005-0000-0000-000044670000}"/>
    <cellStyle name="Normal 2 4 5 2 4 2 2" xfId="27665" xr:uid="{00000000-0005-0000-0000-000045670000}"/>
    <cellStyle name="Normal 2 4 5 2 4 3" xfId="19519" xr:uid="{00000000-0005-0000-0000-000046670000}"/>
    <cellStyle name="Normal 2 4 5 2 5" xfId="5745" xr:uid="{00000000-0005-0000-0000-000047670000}"/>
    <cellStyle name="Normal 2 4 5 2 5 2" xfId="13891" xr:uid="{00000000-0005-0000-0000-000048670000}"/>
    <cellStyle name="Normal 2 4 5 2 5 2 2" xfId="30187" xr:uid="{00000000-0005-0000-0000-000049670000}"/>
    <cellStyle name="Normal 2 4 5 2 5 3" xfId="22041" xr:uid="{00000000-0005-0000-0000-00004A670000}"/>
    <cellStyle name="Normal 2 4 5 2 6" xfId="8592" xr:uid="{00000000-0005-0000-0000-00004B670000}"/>
    <cellStyle name="Normal 2 4 5 2 6 2" xfId="24888" xr:uid="{00000000-0005-0000-0000-00004C670000}"/>
    <cellStyle name="Normal 2 4 5 2 7" xfId="16742" xr:uid="{00000000-0005-0000-0000-00004D670000}"/>
    <cellStyle name="Normal 2 4 5 3" xfId="807" xr:uid="{00000000-0005-0000-0000-00004E670000}"/>
    <cellStyle name="Normal 2 4 5 3 2" xfId="2217" xr:uid="{00000000-0005-0000-0000-00004F670000}"/>
    <cellStyle name="Normal 2 4 5 3 2 2" xfId="4754" xr:uid="{00000000-0005-0000-0000-000050670000}"/>
    <cellStyle name="Normal 2 4 5 3 2 2 2" xfId="12900" xr:uid="{00000000-0005-0000-0000-000051670000}"/>
    <cellStyle name="Normal 2 4 5 3 2 2 2 2" xfId="29196" xr:uid="{00000000-0005-0000-0000-000052670000}"/>
    <cellStyle name="Normal 2 4 5 3 2 2 3" xfId="21050" xr:uid="{00000000-0005-0000-0000-000053670000}"/>
    <cellStyle name="Normal 2 4 5 3 2 3" xfId="7516" xr:uid="{00000000-0005-0000-0000-000054670000}"/>
    <cellStyle name="Normal 2 4 5 3 2 3 2" xfId="15662" xr:uid="{00000000-0005-0000-0000-000055670000}"/>
    <cellStyle name="Normal 2 4 5 3 2 3 2 2" xfId="31958" xr:uid="{00000000-0005-0000-0000-000056670000}"/>
    <cellStyle name="Normal 2 4 5 3 2 3 3" xfId="23812" xr:uid="{00000000-0005-0000-0000-000057670000}"/>
    <cellStyle name="Normal 2 4 5 3 2 4" xfId="10363" xr:uid="{00000000-0005-0000-0000-000058670000}"/>
    <cellStyle name="Normal 2 4 5 3 2 4 2" xfId="26659" xr:uid="{00000000-0005-0000-0000-000059670000}"/>
    <cellStyle name="Normal 2 4 5 3 2 5" xfId="18513" xr:uid="{00000000-0005-0000-0000-00005A670000}"/>
    <cellStyle name="Normal 2 4 5 3 3" xfId="3536" xr:uid="{00000000-0005-0000-0000-00005B670000}"/>
    <cellStyle name="Normal 2 4 5 3 3 2" xfId="11682" xr:uid="{00000000-0005-0000-0000-00005C670000}"/>
    <cellStyle name="Normal 2 4 5 3 3 2 2" xfId="27978" xr:uid="{00000000-0005-0000-0000-00005D670000}"/>
    <cellStyle name="Normal 2 4 5 3 3 3" xfId="19832" xr:uid="{00000000-0005-0000-0000-00005E670000}"/>
    <cellStyle name="Normal 2 4 5 3 4" xfId="6106" xr:uid="{00000000-0005-0000-0000-00005F670000}"/>
    <cellStyle name="Normal 2 4 5 3 4 2" xfId="14252" xr:uid="{00000000-0005-0000-0000-000060670000}"/>
    <cellStyle name="Normal 2 4 5 3 4 2 2" xfId="30548" xr:uid="{00000000-0005-0000-0000-000061670000}"/>
    <cellStyle name="Normal 2 4 5 3 4 3" xfId="22402" xr:uid="{00000000-0005-0000-0000-000062670000}"/>
    <cellStyle name="Normal 2 4 5 3 5" xfId="8953" xr:uid="{00000000-0005-0000-0000-000063670000}"/>
    <cellStyle name="Normal 2 4 5 3 5 2" xfId="25249" xr:uid="{00000000-0005-0000-0000-000064670000}"/>
    <cellStyle name="Normal 2 4 5 3 6" xfId="17103" xr:uid="{00000000-0005-0000-0000-000065670000}"/>
    <cellStyle name="Normal 2 4 5 4" xfId="1512" xr:uid="{00000000-0005-0000-0000-000066670000}"/>
    <cellStyle name="Normal 2 4 5 4 2" xfId="4145" xr:uid="{00000000-0005-0000-0000-000067670000}"/>
    <cellStyle name="Normal 2 4 5 4 2 2" xfId="12291" xr:uid="{00000000-0005-0000-0000-000068670000}"/>
    <cellStyle name="Normal 2 4 5 4 2 2 2" xfId="28587" xr:uid="{00000000-0005-0000-0000-000069670000}"/>
    <cellStyle name="Normal 2 4 5 4 2 3" xfId="20441" xr:uid="{00000000-0005-0000-0000-00006A670000}"/>
    <cellStyle name="Normal 2 4 5 4 3" xfId="6811" xr:uid="{00000000-0005-0000-0000-00006B670000}"/>
    <cellStyle name="Normal 2 4 5 4 3 2" xfId="14957" xr:uid="{00000000-0005-0000-0000-00006C670000}"/>
    <cellStyle name="Normal 2 4 5 4 3 2 2" xfId="31253" xr:uid="{00000000-0005-0000-0000-00006D670000}"/>
    <cellStyle name="Normal 2 4 5 4 3 3" xfId="23107" xr:uid="{00000000-0005-0000-0000-00006E670000}"/>
    <cellStyle name="Normal 2 4 5 4 4" xfId="9658" xr:uid="{00000000-0005-0000-0000-00006F670000}"/>
    <cellStyle name="Normal 2 4 5 4 4 2" xfId="25954" xr:uid="{00000000-0005-0000-0000-000070670000}"/>
    <cellStyle name="Normal 2 4 5 4 5" xfId="17808" xr:uid="{00000000-0005-0000-0000-000071670000}"/>
    <cellStyle name="Normal 2 4 5 5" xfId="2927" xr:uid="{00000000-0005-0000-0000-000072670000}"/>
    <cellStyle name="Normal 2 4 5 5 2" xfId="11073" xr:uid="{00000000-0005-0000-0000-000073670000}"/>
    <cellStyle name="Normal 2 4 5 5 2 2" xfId="27369" xr:uid="{00000000-0005-0000-0000-000074670000}"/>
    <cellStyle name="Normal 2 4 5 5 3" xfId="19223" xr:uid="{00000000-0005-0000-0000-000075670000}"/>
    <cellStyle name="Normal 2 4 5 6" xfId="5401" xr:uid="{00000000-0005-0000-0000-000076670000}"/>
    <cellStyle name="Normal 2 4 5 6 2" xfId="13547" xr:uid="{00000000-0005-0000-0000-000077670000}"/>
    <cellStyle name="Normal 2 4 5 6 2 2" xfId="29843" xr:uid="{00000000-0005-0000-0000-000078670000}"/>
    <cellStyle name="Normal 2 4 5 6 3" xfId="21697" xr:uid="{00000000-0005-0000-0000-000079670000}"/>
    <cellStyle name="Normal 2 4 5 7" xfId="8248" xr:uid="{00000000-0005-0000-0000-00007A670000}"/>
    <cellStyle name="Normal 2 4 5 7 2" xfId="24544" xr:uid="{00000000-0005-0000-0000-00007B670000}"/>
    <cellStyle name="Normal 2 4 5 8" xfId="16398" xr:uid="{00000000-0005-0000-0000-00007C670000}"/>
    <cellStyle name="Normal 2 4 6" xfId="190" xr:uid="{00000000-0005-0000-0000-00007D670000}"/>
    <cellStyle name="Normal 2 4 6 2" xfId="534" xr:uid="{00000000-0005-0000-0000-00007E670000}"/>
    <cellStyle name="Normal 2 4 6 2 2" xfId="1240" xr:uid="{00000000-0005-0000-0000-00007F670000}"/>
    <cellStyle name="Normal 2 4 6 2 2 2" xfId="2650" xr:uid="{00000000-0005-0000-0000-000080670000}"/>
    <cellStyle name="Normal 2 4 6 2 2 2 2" xfId="5124" xr:uid="{00000000-0005-0000-0000-000081670000}"/>
    <cellStyle name="Normal 2 4 6 2 2 2 2 2" xfId="13270" xr:uid="{00000000-0005-0000-0000-000082670000}"/>
    <cellStyle name="Normal 2 4 6 2 2 2 2 2 2" xfId="29566" xr:uid="{00000000-0005-0000-0000-000083670000}"/>
    <cellStyle name="Normal 2 4 6 2 2 2 2 3" xfId="21420" xr:uid="{00000000-0005-0000-0000-000084670000}"/>
    <cellStyle name="Normal 2 4 6 2 2 2 3" xfId="7949" xr:uid="{00000000-0005-0000-0000-000085670000}"/>
    <cellStyle name="Normal 2 4 6 2 2 2 3 2" xfId="16095" xr:uid="{00000000-0005-0000-0000-000086670000}"/>
    <cellStyle name="Normal 2 4 6 2 2 2 3 2 2" xfId="32391" xr:uid="{00000000-0005-0000-0000-000087670000}"/>
    <cellStyle name="Normal 2 4 6 2 2 2 3 3" xfId="24245" xr:uid="{00000000-0005-0000-0000-000088670000}"/>
    <cellStyle name="Normal 2 4 6 2 2 2 4" xfId="10796" xr:uid="{00000000-0005-0000-0000-000089670000}"/>
    <cellStyle name="Normal 2 4 6 2 2 2 4 2" xfId="27092" xr:uid="{00000000-0005-0000-0000-00008A670000}"/>
    <cellStyle name="Normal 2 4 6 2 2 2 5" xfId="18946" xr:uid="{00000000-0005-0000-0000-00008B670000}"/>
    <cellStyle name="Normal 2 4 6 2 2 3" xfId="3906" xr:uid="{00000000-0005-0000-0000-00008C670000}"/>
    <cellStyle name="Normal 2 4 6 2 2 3 2" xfId="12052" xr:uid="{00000000-0005-0000-0000-00008D670000}"/>
    <cellStyle name="Normal 2 4 6 2 2 3 2 2" xfId="28348" xr:uid="{00000000-0005-0000-0000-00008E670000}"/>
    <cellStyle name="Normal 2 4 6 2 2 3 3" xfId="20202" xr:uid="{00000000-0005-0000-0000-00008F670000}"/>
    <cellStyle name="Normal 2 4 6 2 2 4" xfId="6539" xr:uid="{00000000-0005-0000-0000-000090670000}"/>
    <cellStyle name="Normal 2 4 6 2 2 4 2" xfId="14685" xr:uid="{00000000-0005-0000-0000-000091670000}"/>
    <cellStyle name="Normal 2 4 6 2 2 4 2 2" xfId="30981" xr:uid="{00000000-0005-0000-0000-000092670000}"/>
    <cellStyle name="Normal 2 4 6 2 2 4 3" xfId="22835" xr:uid="{00000000-0005-0000-0000-000093670000}"/>
    <cellStyle name="Normal 2 4 6 2 2 5" xfId="9386" xr:uid="{00000000-0005-0000-0000-000094670000}"/>
    <cellStyle name="Normal 2 4 6 2 2 5 2" xfId="25682" xr:uid="{00000000-0005-0000-0000-000095670000}"/>
    <cellStyle name="Normal 2 4 6 2 2 6" xfId="17536" xr:uid="{00000000-0005-0000-0000-000096670000}"/>
    <cellStyle name="Normal 2 4 6 2 3" xfId="1945" xr:uid="{00000000-0005-0000-0000-000097670000}"/>
    <cellStyle name="Normal 2 4 6 2 3 2" xfId="4515" xr:uid="{00000000-0005-0000-0000-000098670000}"/>
    <cellStyle name="Normal 2 4 6 2 3 2 2" xfId="12661" xr:uid="{00000000-0005-0000-0000-000099670000}"/>
    <cellStyle name="Normal 2 4 6 2 3 2 2 2" xfId="28957" xr:uid="{00000000-0005-0000-0000-00009A670000}"/>
    <cellStyle name="Normal 2 4 6 2 3 2 3" xfId="20811" xr:uid="{00000000-0005-0000-0000-00009B670000}"/>
    <cellStyle name="Normal 2 4 6 2 3 3" xfId="7244" xr:uid="{00000000-0005-0000-0000-00009C670000}"/>
    <cellStyle name="Normal 2 4 6 2 3 3 2" xfId="15390" xr:uid="{00000000-0005-0000-0000-00009D670000}"/>
    <cellStyle name="Normal 2 4 6 2 3 3 2 2" xfId="31686" xr:uid="{00000000-0005-0000-0000-00009E670000}"/>
    <cellStyle name="Normal 2 4 6 2 3 3 3" xfId="23540" xr:uid="{00000000-0005-0000-0000-00009F670000}"/>
    <cellStyle name="Normal 2 4 6 2 3 4" xfId="10091" xr:uid="{00000000-0005-0000-0000-0000A0670000}"/>
    <cellStyle name="Normal 2 4 6 2 3 4 2" xfId="26387" xr:uid="{00000000-0005-0000-0000-0000A1670000}"/>
    <cellStyle name="Normal 2 4 6 2 3 5" xfId="18241" xr:uid="{00000000-0005-0000-0000-0000A2670000}"/>
    <cellStyle name="Normal 2 4 6 2 4" xfId="3297" xr:uid="{00000000-0005-0000-0000-0000A3670000}"/>
    <cellStyle name="Normal 2 4 6 2 4 2" xfId="11443" xr:uid="{00000000-0005-0000-0000-0000A4670000}"/>
    <cellStyle name="Normal 2 4 6 2 4 2 2" xfId="27739" xr:uid="{00000000-0005-0000-0000-0000A5670000}"/>
    <cellStyle name="Normal 2 4 6 2 4 3" xfId="19593" xr:uid="{00000000-0005-0000-0000-0000A6670000}"/>
    <cellStyle name="Normal 2 4 6 2 5" xfId="5834" xr:uid="{00000000-0005-0000-0000-0000A7670000}"/>
    <cellStyle name="Normal 2 4 6 2 5 2" xfId="13980" xr:uid="{00000000-0005-0000-0000-0000A8670000}"/>
    <cellStyle name="Normal 2 4 6 2 5 2 2" xfId="30276" xr:uid="{00000000-0005-0000-0000-0000A9670000}"/>
    <cellStyle name="Normal 2 4 6 2 5 3" xfId="22130" xr:uid="{00000000-0005-0000-0000-0000AA670000}"/>
    <cellStyle name="Normal 2 4 6 2 6" xfId="8681" xr:uid="{00000000-0005-0000-0000-0000AB670000}"/>
    <cellStyle name="Normal 2 4 6 2 6 2" xfId="24977" xr:uid="{00000000-0005-0000-0000-0000AC670000}"/>
    <cellStyle name="Normal 2 4 6 2 7" xfId="16831" xr:uid="{00000000-0005-0000-0000-0000AD670000}"/>
    <cellStyle name="Normal 2 4 6 3" xfId="896" xr:uid="{00000000-0005-0000-0000-0000AE670000}"/>
    <cellStyle name="Normal 2 4 6 3 2" xfId="2306" xr:uid="{00000000-0005-0000-0000-0000AF670000}"/>
    <cellStyle name="Normal 2 4 6 3 2 2" xfId="4828" xr:uid="{00000000-0005-0000-0000-0000B0670000}"/>
    <cellStyle name="Normal 2 4 6 3 2 2 2" xfId="12974" xr:uid="{00000000-0005-0000-0000-0000B1670000}"/>
    <cellStyle name="Normal 2 4 6 3 2 2 2 2" xfId="29270" xr:uid="{00000000-0005-0000-0000-0000B2670000}"/>
    <cellStyle name="Normal 2 4 6 3 2 2 3" xfId="21124" xr:uid="{00000000-0005-0000-0000-0000B3670000}"/>
    <cellStyle name="Normal 2 4 6 3 2 3" xfId="7605" xr:uid="{00000000-0005-0000-0000-0000B4670000}"/>
    <cellStyle name="Normal 2 4 6 3 2 3 2" xfId="15751" xr:uid="{00000000-0005-0000-0000-0000B5670000}"/>
    <cellStyle name="Normal 2 4 6 3 2 3 2 2" xfId="32047" xr:uid="{00000000-0005-0000-0000-0000B6670000}"/>
    <cellStyle name="Normal 2 4 6 3 2 3 3" xfId="23901" xr:uid="{00000000-0005-0000-0000-0000B7670000}"/>
    <cellStyle name="Normal 2 4 6 3 2 4" xfId="10452" xr:uid="{00000000-0005-0000-0000-0000B8670000}"/>
    <cellStyle name="Normal 2 4 6 3 2 4 2" xfId="26748" xr:uid="{00000000-0005-0000-0000-0000B9670000}"/>
    <cellStyle name="Normal 2 4 6 3 2 5" xfId="18602" xr:uid="{00000000-0005-0000-0000-0000BA670000}"/>
    <cellStyle name="Normal 2 4 6 3 3" xfId="3610" xr:uid="{00000000-0005-0000-0000-0000BB670000}"/>
    <cellStyle name="Normal 2 4 6 3 3 2" xfId="11756" xr:uid="{00000000-0005-0000-0000-0000BC670000}"/>
    <cellStyle name="Normal 2 4 6 3 3 2 2" xfId="28052" xr:uid="{00000000-0005-0000-0000-0000BD670000}"/>
    <cellStyle name="Normal 2 4 6 3 3 3" xfId="19906" xr:uid="{00000000-0005-0000-0000-0000BE670000}"/>
    <cellStyle name="Normal 2 4 6 3 4" xfId="6195" xr:uid="{00000000-0005-0000-0000-0000BF670000}"/>
    <cellStyle name="Normal 2 4 6 3 4 2" xfId="14341" xr:uid="{00000000-0005-0000-0000-0000C0670000}"/>
    <cellStyle name="Normal 2 4 6 3 4 2 2" xfId="30637" xr:uid="{00000000-0005-0000-0000-0000C1670000}"/>
    <cellStyle name="Normal 2 4 6 3 4 3" xfId="22491" xr:uid="{00000000-0005-0000-0000-0000C2670000}"/>
    <cellStyle name="Normal 2 4 6 3 5" xfId="9042" xr:uid="{00000000-0005-0000-0000-0000C3670000}"/>
    <cellStyle name="Normal 2 4 6 3 5 2" xfId="25338" xr:uid="{00000000-0005-0000-0000-0000C4670000}"/>
    <cellStyle name="Normal 2 4 6 3 6" xfId="17192" xr:uid="{00000000-0005-0000-0000-0000C5670000}"/>
    <cellStyle name="Normal 2 4 6 4" xfId="1601" xr:uid="{00000000-0005-0000-0000-0000C6670000}"/>
    <cellStyle name="Normal 2 4 6 4 2" xfId="4219" xr:uid="{00000000-0005-0000-0000-0000C7670000}"/>
    <cellStyle name="Normal 2 4 6 4 2 2" xfId="12365" xr:uid="{00000000-0005-0000-0000-0000C8670000}"/>
    <cellStyle name="Normal 2 4 6 4 2 2 2" xfId="28661" xr:uid="{00000000-0005-0000-0000-0000C9670000}"/>
    <cellStyle name="Normal 2 4 6 4 2 3" xfId="20515" xr:uid="{00000000-0005-0000-0000-0000CA670000}"/>
    <cellStyle name="Normal 2 4 6 4 3" xfId="6900" xr:uid="{00000000-0005-0000-0000-0000CB670000}"/>
    <cellStyle name="Normal 2 4 6 4 3 2" xfId="15046" xr:uid="{00000000-0005-0000-0000-0000CC670000}"/>
    <cellStyle name="Normal 2 4 6 4 3 2 2" xfId="31342" xr:uid="{00000000-0005-0000-0000-0000CD670000}"/>
    <cellStyle name="Normal 2 4 6 4 3 3" xfId="23196" xr:uid="{00000000-0005-0000-0000-0000CE670000}"/>
    <cellStyle name="Normal 2 4 6 4 4" xfId="9747" xr:uid="{00000000-0005-0000-0000-0000CF670000}"/>
    <cellStyle name="Normal 2 4 6 4 4 2" xfId="26043" xr:uid="{00000000-0005-0000-0000-0000D0670000}"/>
    <cellStyle name="Normal 2 4 6 4 5" xfId="17897" xr:uid="{00000000-0005-0000-0000-0000D1670000}"/>
    <cellStyle name="Normal 2 4 6 5" xfId="3001" xr:uid="{00000000-0005-0000-0000-0000D2670000}"/>
    <cellStyle name="Normal 2 4 6 5 2" xfId="11147" xr:uid="{00000000-0005-0000-0000-0000D3670000}"/>
    <cellStyle name="Normal 2 4 6 5 2 2" xfId="27443" xr:uid="{00000000-0005-0000-0000-0000D4670000}"/>
    <cellStyle name="Normal 2 4 6 5 3" xfId="19297" xr:uid="{00000000-0005-0000-0000-0000D5670000}"/>
    <cellStyle name="Normal 2 4 6 6" xfId="5490" xr:uid="{00000000-0005-0000-0000-0000D6670000}"/>
    <cellStyle name="Normal 2 4 6 6 2" xfId="13636" xr:uid="{00000000-0005-0000-0000-0000D7670000}"/>
    <cellStyle name="Normal 2 4 6 6 2 2" xfId="29932" xr:uid="{00000000-0005-0000-0000-0000D8670000}"/>
    <cellStyle name="Normal 2 4 6 6 3" xfId="21786" xr:uid="{00000000-0005-0000-0000-0000D9670000}"/>
    <cellStyle name="Normal 2 4 6 7" xfId="8337" xr:uid="{00000000-0005-0000-0000-0000DA670000}"/>
    <cellStyle name="Normal 2 4 6 7 2" xfId="24633" xr:uid="{00000000-0005-0000-0000-0000DB670000}"/>
    <cellStyle name="Normal 2 4 6 8" xfId="16487" xr:uid="{00000000-0005-0000-0000-0000DC670000}"/>
    <cellStyle name="Normal 2 4 7" xfId="265" xr:uid="{00000000-0005-0000-0000-0000DD670000}"/>
    <cellStyle name="Normal 2 4 7 2" xfId="609" xr:uid="{00000000-0005-0000-0000-0000DE670000}"/>
    <cellStyle name="Normal 2 4 7 2 2" xfId="1315" xr:uid="{00000000-0005-0000-0000-0000DF670000}"/>
    <cellStyle name="Normal 2 4 7 2 2 2" xfId="2725" xr:uid="{00000000-0005-0000-0000-0000E0670000}"/>
    <cellStyle name="Normal 2 4 7 2 2 2 2" xfId="5198" xr:uid="{00000000-0005-0000-0000-0000E1670000}"/>
    <cellStyle name="Normal 2 4 7 2 2 2 2 2" xfId="13344" xr:uid="{00000000-0005-0000-0000-0000E2670000}"/>
    <cellStyle name="Normal 2 4 7 2 2 2 2 2 2" xfId="29640" xr:uid="{00000000-0005-0000-0000-0000E3670000}"/>
    <cellStyle name="Normal 2 4 7 2 2 2 2 3" xfId="21494" xr:uid="{00000000-0005-0000-0000-0000E4670000}"/>
    <cellStyle name="Normal 2 4 7 2 2 2 3" xfId="8024" xr:uid="{00000000-0005-0000-0000-0000E5670000}"/>
    <cellStyle name="Normal 2 4 7 2 2 2 3 2" xfId="16170" xr:uid="{00000000-0005-0000-0000-0000E6670000}"/>
    <cellStyle name="Normal 2 4 7 2 2 2 3 2 2" xfId="32466" xr:uid="{00000000-0005-0000-0000-0000E7670000}"/>
    <cellStyle name="Normal 2 4 7 2 2 2 3 3" xfId="24320" xr:uid="{00000000-0005-0000-0000-0000E8670000}"/>
    <cellStyle name="Normal 2 4 7 2 2 2 4" xfId="10871" xr:uid="{00000000-0005-0000-0000-0000E9670000}"/>
    <cellStyle name="Normal 2 4 7 2 2 2 4 2" xfId="27167" xr:uid="{00000000-0005-0000-0000-0000EA670000}"/>
    <cellStyle name="Normal 2 4 7 2 2 2 5" xfId="19021" xr:uid="{00000000-0005-0000-0000-0000EB670000}"/>
    <cellStyle name="Normal 2 4 7 2 2 3" xfId="3980" xr:uid="{00000000-0005-0000-0000-0000EC670000}"/>
    <cellStyle name="Normal 2 4 7 2 2 3 2" xfId="12126" xr:uid="{00000000-0005-0000-0000-0000ED670000}"/>
    <cellStyle name="Normal 2 4 7 2 2 3 2 2" xfId="28422" xr:uid="{00000000-0005-0000-0000-0000EE670000}"/>
    <cellStyle name="Normal 2 4 7 2 2 3 3" xfId="20276" xr:uid="{00000000-0005-0000-0000-0000EF670000}"/>
    <cellStyle name="Normal 2 4 7 2 2 4" xfId="6614" xr:uid="{00000000-0005-0000-0000-0000F0670000}"/>
    <cellStyle name="Normal 2 4 7 2 2 4 2" xfId="14760" xr:uid="{00000000-0005-0000-0000-0000F1670000}"/>
    <cellStyle name="Normal 2 4 7 2 2 4 2 2" xfId="31056" xr:uid="{00000000-0005-0000-0000-0000F2670000}"/>
    <cellStyle name="Normal 2 4 7 2 2 4 3" xfId="22910" xr:uid="{00000000-0005-0000-0000-0000F3670000}"/>
    <cellStyle name="Normal 2 4 7 2 2 5" xfId="9461" xr:uid="{00000000-0005-0000-0000-0000F4670000}"/>
    <cellStyle name="Normal 2 4 7 2 2 5 2" xfId="25757" xr:uid="{00000000-0005-0000-0000-0000F5670000}"/>
    <cellStyle name="Normal 2 4 7 2 2 6" xfId="17611" xr:uid="{00000000-0005-0000-0000-0000F6670000}"/>
    <cellStyle name="Normal 2 4 7 2 3" xfId="2020" xr:uid="{00000000-0005-0000-0000-0000F7670000}"/>
    <cellStyle name="Normal 2 4 7 2 3 2" xfId="4589" xr:uid="{00000000-0005-0000-0000-0000F8670000}"/>
    <cellStyle name="Normal 2 4 7 2 3 2 2" xfId="12735" xr:uid="{00000000-0005-0000-0000-0000F9670000}"/>
    <cellStyle name="Normal 2 4 7 2 3 2 2 2" xfId="29031" xr:uid="{00000000-0005-0000-0000-0000FA670000}"/>
    <cellStyle name="Normal 2 4 7 2 3 2 3" xfId="20885" xr:uid="{00000000-0005-0000-0000-0000FB670000}"/>
    <cellStyle name="Normal 2 4 7 2 3 3" xfId="7319" xr:uid="{00000000-0005-0000-0000-0000FC670000}"/>
    <cellStyle name="Normal 2 4 7 2 3 3 2" xfId="15465" xr:uid="{00000000-0005-0000-0000-0000FD670000}"/>
    <cellStyle name="Normal 2 4 7 2 3 3 2 2" xfId="31761" xr:uid="{00000000-0005-0000-0000-0000FE670000}"/>
    <cellStyle name="Normal 2 4 7 2 3 3 3" xfId="23615" xr:uid="{00000000-0005-0000-0000-0000FF670000}"/>
    <cellStyle name="Normal 2 4 7 2 3 4" xfId="10166" xr:uid="{00000000-0005-0000-0000-000000680000}"/>
    <cellStyle name="Normal 2 4 7 2 3 4 2" xfId="26462" xr:uid="{00000000-0005-0000-0000-000001680000}"/>
    <cellStyle name="Normal 2 4 7 2 3 5" xfId="18316" xr:uid="{00000000-0005-0000-0000-000002680000}"/>
    <cellStyle name="Normal 2 4 7 2 4" xfId="3371" xr:uid="{00000000-0005-0000-0000-000003680000}"/>
    <cellStyle name="Normal 2 4 7 2 4 2" xfId="11517" xr:uid="{00000000-0005-0000-0000-000004680000}"/>
    <cellStyle name="Normal 2 4 7 2 4 2 2" xfId="27813" xr:uid="{00000000-0005-0000-0000-000005680000}"/>
    <cellStyle name="Normal 2 4 7 2 4 3" xfId="19667" xr:uid="{00000000-0005-0000-0000-000006680000}"/>
    <cellStyle name="Normal 2 4 7 2 5" xfId="5909" xr:uid="{00000000-0005-0000-0000-000007680000}"/>
    <cellStyle name="Normal 2 4 7 2 5 2" xfId="14055" xr:uid="{00000000-0005-0000-0000-000008680000}"/>
    <cellStyle name="Normal 2 4 7 2 5 2 2" xfId="30351" xr:uid="{00000000-0005-0000-0000-000009680000}"/>
    <cellStyle name="Normal 2 4 7 2 5 3" xfId="22205" xr:uid="{00000000-0005-0000-0000-00000A680000}"/>
    <cellStyle name="Normal 2 4 7 2 6" xfId="8756" xr:uid="{00000000-0005-0000-0000-00000B680000}"/>
    <cellStyle name="Normal 2 4 7 2 6 2" xfId="25052" xr:uid="{00000000-0005-0000-0000-00000C680000}"/>
    <cellStyle name="Normal 2 4 7 2 7" xfId="16906" xr:uid="{00000000-0005-0000-0000-00000D680000}"/>
    <cellStyle name="Normal 2 4 7 3" xfId="971" xr:uid="{00000000-0005-0000-0000-00000E680000}"/>
    <cellStyle name="Normal 2 4 7 3 2" xfId="2381" xr:uid="{00000000-0005-0000-0000-00000F680000}"/>
    <cellStyle name="Normal 2 4 7 3 2 2" xfId="4902" xr:uid="{00000000-0005-0000-0000-000010680000}"/>
    <cellStyle name="Normal 2 4 7 3 2 2 2" xfId="13048" xr:uid="{00000000-0005-0000-0000-000011680000}"/>
    <cellStyle name="Normal 2 4 7 3 2 2 2 2" xfId="29344" xr:uid="{00000000-0005-0000-0000-000012680000}"/>
    <cellStyle name="Normal 2 4 7 3 2 2 3" xfId="21198" xr:uid="{00000000-0005-0000-0000-000013680000}"/>
    <cellStyle name="Normal 2 4 7 3 2 3" xfId="7680" xr:uid="{00000000-0005-0000-0000-000014680000}"/>
    <cellStyle name="Normal 2 4 7 3 2 3 2" xfId="15826" xr:uid="{00000000-0005-0000-0000-000015680000}"/>
    <cellStyle name="Normal 2 4 7 3 2 3 2 2" xfId="32122" xr:uid="{00000000-0005-0000-0000-000016680000}"/>
    <cellStyle name="Normal 2 4 7 3 2 3 3" xfId="23976" xr:uid="{00000000-0005-0000-0000-000017680000}"/>
    <cellStyle name="Normal 2 4 7 3 2 4" xfId="10527" xr:uid="{00000000-0005-0000-0000-000018680000}"/>
    <cellStyle name="Normal 2 4 7 3 2 4 2" xfId="26823" xr:uid="{00000000-0005-0000-0000-000019680000}"/>
    <cellStyle name="Normal 2 4 7 3 2 5" xfId="18677" xr:uid="{00000000-0005-0000-0000-00001A680000}"/>
    <cellStyle name="Normal 2 4 7 3 3" xfId="3684" xr:uid="{00000000-0005-0000-0000-00001B680000}"/>
    <cellStyle name="Normal 2 4 7 3 3 2" xfId="11830" xr:uid="{00000000-0005-0000-0000-00001C680000}"/>
    <cellStyle name="Normal 2 4 7 3 3 2 2" xfId="28126" xr:uid="{00000000-0005-0000-0000-00001D680000}"/>
    <cellStyle name="Normal 2 4 7 3 3 3" xfId="19980" xr:uid="{00000000-0005-0000-0000-00001E680000}"/>
    <cellStyle name="Normal 2 4 7 3 4" xfId="6270" xr:uid="{00000000-0005-0000-0000-00001F680000}"/>
    <cellStyle name="Normal 2 4 7 3 4 2" xfId="14416" xr:uid="{00000000-0005-0000-0000-000020680000}"/>
    <cellStyle name="Normal 2 4 7 3 4 2 2" xfId="30712" xr:uid="{00000000-0005-0000-0000-000021680000}"/>
    <cellStyle name="Normal 2 4 7 3 4 3" xfId="22566" xr:uid="{00000000-0005-0000-0000-000022680000}"/>
    <cellStyle name="Normal 2 4 7 3 5" xfId="9117" xr:uid="{00000000-0005-0000-0000-000023680000}"/>
    <cellStyle name="Normal 2 4 7 3 5 2" xfId="25413" xr:uid="{00000000-0005-0000-0000-000024680000}"/>
    <cellStyle name="Normal 2 4 7 3 6" xfId="17267" xr:uid="{00000000-0005-0000-0000-000025680000}"/>
    <cellStyle name="Normal 2 4 7 4" xfId="1676" xr:uid="{00000000-0005-0000-0000-000026680000}"/>
    <cellStyle name="Normal 2 4 7 4 2" xfId="4293" xr:uid="{00000000-0005-0000-0000-000027680000}"/>
    <cellStyle name="Normal 2 4 7 4 2 2" xfId="12439" xr:uid="{00000000-0005-0000-0000-000028680000}"/>
    <cellStyle name="Normal 2 4 7 4 2 2 2" xfId="28735" xr:uid="{00000000-0005-0000-0000-000029680000}"/>
    <cellStyle name="Normal 2 4 7 4 2 3" xfId="20589" xr:uid="{00000000-0005-0000-0000-00002A680000}"/>
    <cellStyle name="Normal 2 4 7 4 3" xfId="6975" xr:uid="{00000000-0005-0000-0000-00002B680000}"/>
    <cellStyle name="Normal 2 4 7 4 3 2" xfId="15121" xr:uid="{00000000-0005-0000-0000-00002C680000}"/>
    <cellStyle name="Normal 2 4 7 4 3 2 2" xfId="31417" xr:uid="{00000000-0005-0000-0000-00002D680000}"/>
    <cellStyle name="Normal 2 4 7 4 3 3" xfId="23271" xr:uid="{00000000-0005-0000-0000-00002E680000}"/>
    <cellStyle name="Normal 2 4 7 4 4" xfId="9822" xr:uid="{00000000-0005-0000-0000-00002F680000}"/>
    <cellStyle name="Normal 2 4 7 4 4 2" xfId="26118" xr:uid="{00000000-0005-0000-0000-000030680000}"/>
    <cellStyle name="Normal 2 4 7 4 5" xfId="17972" xr:uid="{00000000-0005-0000-0000-000031680000}"/>
    <cellStyle name="Normal 2 4 7 5" xfId="3075" xr:uid="{00000000-0005-0000-0000-000032680000}"/>
    <cellStyle name="Normal 2 4 7 5 2" xfId="11221" xr:uid="{00000000-0005-0000-0000-000033680000}"/>
    <cellStyle name="Normal 2 4 7 5 2 2" xfId="27517" xr:uid="{00000000-0005-0000-0000-000034680000}"/>
    <cellStyle name="Normal 2 4 7 5 3" xfId="19371" xr:uid="{00000000-0005-0000-0000-000035680000}"/>
    <cellStyle name="Normal 2 4 7 6" xfId="5565" xr:uid="{00000000-0005-0000-0000-000036680000}"/>
    <cellStyle name="Normal 2 4 7 6 2" xfId="13711" xr:uid="{00000000-0005-0000-0000-000037680000}"/>
    <cellStyle name="Normal 2 4 7 6 2 2" xfId="30007" xr:uid="{00000000-0005-0000-0000-000038680000}"/>
    <cellStyle name="Normal 2 4 7 6 3" xfId="21861" xr:uid="{00000000-0005-0000-0000-000039680000}"/>
    <cellStyle name="Normal 2 4 7 7" xfId="8412" xr:uid="{00000000-0005-0000-0000-00003A680000}"/>
    <cellStyle name="Normal 2 4 7 7 2" xfId="24708" xr:uid="{00000000-0005-0000-0000-00003B680000}"/>
    <cellStyle name="Normal 2 4 7 8" xfId="16562" xr:uid="{00000000-0005-0000-0000-00003C680000}"/>
    <cellStyle name="Normal 2 4 8" xfId="355" xr:uid="{00000000-0005-0000-0000-00003D680000}"/>
    <cellStyle name="Normal 2 4 8 2" xfId="1061" xr:uid="{00000000-0005-0000-0000-00003E680000}"/>
    <cellStyle name="Normal 2 4 8 2 2" xfId="2471" xr:uid="{00000000-0005-0000-0000-00003F680000}"/>
    <cellStyle name="Normal 2 4 8 2 2 2" xfId="4976" xr:uid="{00000000-0005-0000-0000-000040680000}"/>
    <cellStyle name="Normal 2 4 8 2 2 2 2" xfId="13122" xr:uid="{00000000-0005-0000-0000-000041680000}"/>
    <cellStyle name="Normal 2 4 8 2 2 2 2 2" xfId="29418" xr:uid="{00000000-0005-0000-0000-000042680000}"/>
    <cellStyle name="Normal 2 4 8 2 2 2 3" xfId="21272" xr:uid="{00000000-0005-0000-0000-000043680000}"/>
    <cellStyle name="Normal 2 4 8 2 2 3" xfId="7770" xr:uid="{00000000-0005-0000-0000-000044680000}"/>
    <cellStyle name="Normal 2 4 8 2 2 3 2" xfId="15916" xr:uid="{00000000-0005-0000-0000-000045680000}"/>
    <cellStyle name="Normal 2 4 8 2 2 3 2 2" xfId="32212" xr:uid="{00000000-0005-0000-0000-000046680000}"/>
    <cellStyle name="Normal 2 4 8 2 2 3 3" xfId="24066" xr:uid="{00000000-0005-0000-0000-000047680000}"/>
    <cellStyle name="Normal 2 4 8 2 2 4" xfId="10617" xr:uid="{00000000-0005-0000-0000-000048680000}"/>
    <cellStyle name="Normal 2 4 8 2 2 4 2" xfId="26913" xr:uid="{00000000-0005-0000-0000-000049680000}"/>
    <cellStyle name="Normal 2 4 8 2 2 5" xfId="18767" xr:uid="{00000000-0005-0000-0000-00004A680000}"/>
    <cellStyle name="Normal 2 4 8 2 3" xfId="3758" xr:uid="{00000000-0005-0000-0000-00004B680000}"/>
    <cellStyle name="Normal 2 4 8 2 3 2" xfId="11904" xr:uid="{00000000-0005-0000-0000-00004C680000}"/>
    <cellStyle name="Normal 2 4 8 2 3 2 2" xfId="28200" xr:uid="{00000000-0005-0000-0000-00004D680000}"/>
    <cellStyle name="Normal 2 4 8 2 3 3" xfId="20054" xr:uid="{00000000-0005-0000-0000-00004E680000}"/>
    <cellStyle name="Normal 2 4 8 2 4" xfId="6360" xr:uid="{00000000-0005-0000-0000-00004F680000}"/>
    <cellStyle name="Normal 2 4 8 2 4 2" xfId="14506" xr:uid="{00000000-0005-0000-0000-000050680000}"/>
    <cellStyle name="Normal 2 4 8 2 4 2 2" xfId="30802" xr:uid="{00000000-0005-0000-0000-000051680000}"/>
    <cellStyle name="Normal 2 4 8 2 4 3" xfId="22656" xr:uid="{00000000-0005-0000-0000-000052680000}"/>
    <cellStyle name="Normal 2 4 8 2 5" xfId="9207" xr:uid="{00000000-0005-0000-0000-000053680000}"/>
    <cellStyle name="Normal 2 4 8 2 5 2" xfId="25503" xr:uid="{00000000-0005-0000-0000-000054680000}"/>
    <cellStyle name="Normal 2 4 8 2 6" xfId="17357" xr:uid="{00000000-0005-0000-0000-000055680000}"/>
    <cellStyle name="Normal 2 4 8 3" xfId="1766" xr:uid="{00000000-0005-0000-0000-000056680000}"/>
    <cellStyle name="Normal 2 4 8 3 2" xfId="4367" xr:uid="{00000000-0005-0000-0000-000057680000}"/>
    <cellStyle name="Normal 2 4 8 3 2 2" xfId="12513" xr:uid="{00000000-0005-0000-0000-000058680000}"/>
    <cellStyle name="Normal 2 4 8 3 2 2 2" xfId="28809" xr:uid="{00000000-0005-0000-0000-000059680000}"/>
    <cellStyle name="Normal 2 4 8 3 2 3" xfId="20663" xr:uid="{00000000-0005-0000-0000-00005A680000}"/>
    <cellStyle name="Normal 2 4 8 3 3" xfId="7065" xr:uid="{00000000-0005-0000-0000-00005B680000}"/>
    <cellStyle name="Normal 2 4 8 3 3 2" xfId="15211" xr:uid="{00000000-0005-0000-0000-00005C680000}"/>
    <cellStyle name="Normal 2 4 8 3 3 2 2" xfId="31507" xr:uid="{00000000-0005-0000-0000-00005D680000}"/>
    <cellStyle name="Normal 2 4 8 3 3 3" xfId="23361" xr:uid="{00000000-0005-0000-0000-00005E680000}"/>
    <cellStyle name="Normal 2 4 8 3 4" xfId="9912" xr:uid="{00000000-0005-0000-0000-00005F680000}"/>
    <cellStyle name="Normal 2 4 8 3 4 2" xfId="26208" xr:uid="{00000000-0005-0000-0000-000060680000}"/>
    <cellStyle name="Normal 2 4 8 3 5" xfId="18062" xr:uid="{00000000-0005-0000-0000-000061680000}"/>
    <cellStyle name="Normal 2 4 8 4" xfId="3149" xr:uid="{00000000-0005-0000-0000-000062680000}"/>
    <cellStyle name="Normal 2 4 8 4 2" xfId="11295" xr:uid="{00000000-0005-0000-0000-000063680000}"/>
    <cellStyle name="Normal 2 4 8 4 2 2" xfId="27591" xr:uid="{00000000-0005-0000-0000-000064680000}"/>
    <cellStyle name="Normal 2 4 8 4 3" xfId="19445" xr:uid="{00000000-0005-0000-0000-000065680000}"/>
    <cellStyle name="Normal 2 4 8 5" xfId="5655" xr:uid="{00000000-0005-0000-0000-000066680000}"/>
    <cellStyle name="Normal 2 4 8 5 2" xfId="13801" xr:uid="{00000000-0005-0000-0000-000067680000}"/>
    <cellStyle name="Normal 2 4 8 5 2 2" xfId="30097" xr:uid="{00000000-0005-0000-0000-000068680000}"/>
    <cellStyle name="Normal 2 4 8 5 3" xfId="21951" xr:uid="{00000000-0005-0000-0000-000069680000}"/>
    <cellStyle name="Normal 2 4 8 6" xfId="8502" xr:uid="{00000000-0005-0000-0000-00006A680000}"/>
    <cellStyle name="Normal 2 4 8 6 2" xfId="24798" xr:uid="{00000000-0005-0000-0000-00006B680000}"/>
    <cellStyle name="Normal 2 4 8 7" xfId="16652" xr:uid="{00000000-0005-0000-0000-00006C680000}"/>
    <cellStyle name="Normal 2 4 9" xfId="717" xr:uid="{00000000-0005-0000-0000-00006D680000}"/>
    <cellStyle name="Normal 2 4 9 2" xfId="2127" xr:uid="{00000000-0005-0000-0000-00006E680000}"/>
    <cellStyle name="Normal 2 4 9 2 2" xfId="4680" xr:uid="{00000000-0005-0000-0000-00006F680000}"/>
    <cellStyle name="Normal 2 4 9 2 2 2" xfId="12826" xr:uid="{00000000-0005-0000-0000-000070680000}"/>
    <cellStyle name="Normal 2 4 9 2 2 2 2" xfId="29122" xr:uid="{00000000-0005-0000-0000-000071680000}"/>
    <cellStyle name="Normal 2 4 9 2 2 3" xfId="20976" xr:uid="{00000000-0005-0000-0000-000072680000}"/>
    <cellStyle name="Normal 2 4 9 2 3" xfId="7426" xr:uid="{00000000-0005-0000-0000-000073680000}"/>
    <cellStyle name="Normal 2 4 9 2 3 2" xfId="15572" xr:uid="{00000000-0005-0000-0000-000074680000}"/>
    <cellStyle name="Normal 2 4 9 2 3 2 2" xfId="31868" xr:uid="{00000000-0005-0000-0000-000075680000}"/>
    <cellStyle name="Normal 2 4 9 2 3 3" xfId="23722" xr:uid="{00000000-0005-0000-0000-000076680000}"/>
    <cellStyle name="Normal 2 4 9 2 4" xfId="10273" xr:uid="{00000000-0005-0000-0000-000077680000}"/>
    <cellStyle name="Normal 2 4 9 2 4 2" xfId="26569" xr:uid="{00000000-0005-0000-0000-000078680000}"/>
    <cellStyle name="Normal 2 4 9 2 5" xfId="18423" xr:uid="{00000000-0005-0000-0000-000079680000}"/>
    <cellStyle name="Normal 2 4 9 3" xfId="3462" xr:uid="{00000000-0005-0000-0000-00007A680000}"/>
    <cellStyle name="Normal 2 4 9 3 2" xfId="11608" xr:uid="{00000000-0005-0000-0000-00007B680000}"/>
    <cellStyle name="Normal 2 4 9 3 2 2" xfId="27904" xr:uid="{00000000-0005-0000-0000-00007C680000}"/>
    <cellStyle name="Normal 2 4 9 3 3" xfId="19758" xr:uid="{00000000-0005-0000-0000-00007D680000}"/>
    <cellStyle name="Normal 2 4 9 4" xfId="6016" xr:uid="{00000000-0005-0000-0000-00007E680000}"/>
    <cellStyle name="Normal 2 4 9 4 2" xfId="14162" xr:uid="{00000000-0005-0000-0000-00007F680000}"/>
    <cellStyle name="Normal 2 4 9 4 2 2" xfId="30458" xr:uid="{00000000-0005-0000-0000-000080680000}"/>
    <cellStyle name="Normal 2 4 9 4 3" xfId="22312" xr:uid="{00000000-0005-0000-0000-000081680000}"/>
    <cellStyle name="Normal 2 4 9 5" xfId="8863" xr:uid="{00000000-0005-0000-0000-000082680000}"/>
    <cellStyle name="Normal 2 4 9 5 2" xfId="25159" xr:uid="{00000000-0005-0000-0000-000083680000}"/>
    <cellStyle name="Normal 2 4 9 6" xfId="17013" xr:uid="{00000000-0005-0000-0000-000084680000}"/>
    <cellStyle name="Normal 2 5" xfId="11" xr:uid="{00000000-0005-0000-0000-000085680000}"/>
    <cellStyle name="Normal 2 6" xfId="18" xr:uid="{00000000-0005-0000-0000-000086680000}"/>
    <cellStyle name="Normal 2 6 10" xfId="2859" xr:uid="{00000000-0005-0000-0000-000087680000}"/>
    <cellStyle name="Normal 2 6 10 2" xfId="11005" xr:uid="{00000000-0005-0000-0000-000088680000}"/>
    <cellStyle name="Normal 2 6 10 2 2" xfId="27301" xr:uid="{00000000-0005-0000-0000-000089680000}"/>
    <cellStyle name="Normal 2 6 10 3" xfId="19155" xr:uid="{00000000-0005-0000-0000-00008A680000}"/>
    <cellStyle name="Normal 2 6 11" xfId="5318" xr:uid="{00000000-0005-0000-0000-00008B680000}"/>
    <cellStyle name="Normal 2 6 11 2" xfId="13464" xr:uid="{00000000-0005-0000-0000-00008C680000}"/>
    <cellStyle name="Normal 2 6 11 2 2" xfId="29760" xr:uid="{00000000-0005-0000-0000-00008D680000}"/>
    <cellStyle name="Normal 2 6 11 3" xfId="21614" xr:uid="{00000000-0005-0000-0000-00008E680000}"/>
    <cellStyle name="Normal 2 6 12" xfId="8165" xr:uid="{00000000-0005-0000-0000-00008F680000}"/>
    <cellStyle name="Normal 2 6 12 2" xfId="24461" xr:uid="{00000000-0005-0000-0000-000090680000}"/>
    <cellStyle name="Normal 2 6 13" xfId="16315" xr:uid="{00000000-0005-0000-0000-000091680000}"/>
    <cellStyle name="Normal 2 6 2" xfId="40" xr:uid="{00000000-0005-0000-0000-000092680000}"/>
    <cellStyle name="Normal 2 6 2 10" xfId="5340" xr:uid="{00000000-0005-0000-0000-000093680000}"/>
    <cellStyle name="Normal 2 6 2 10 2" xfId="13486" xr:uid="{00000000-0005-0000-0000-000094680000}"/>
    <cellStyle name="Normal 2 6 2 10 2 2" xfId="29782" xr:uid="{00000000-0005-0000-0000-000095680000}"/>
    <cellStyle name="Normal 2 6 2 10 3" xfId="21636" xr:uid="{00000000-0005-0000-0000-000096680000}"/>
    <cellStyle name="Normal 2 6 2 11" xfId="8187" xr:uid="{00000000-0005-0000-0000-000097680000}"/>
    <cellStyle name="Normal 2 6 2 11 2" xfId="24483" xr:uid="{00000000-0005-0000-0000-000098680000}"/>
    <cellStyle name="Normal 2 6 2 12" xfId="16337" xr:uid="{00000000-0005-0000-0000-000099680000}"/>
    <cellStyle name="Normal 2 6 2 2" xfId="84" xr:uid="{00000000-0005-0000-0000-00009A680000}"/>
    <cellStyle name="Normal 2 6 2 2 10" xfId="8231" xr:uid="{00000000-0005-0000-0000-00009B680000}"/>
    <cellStyle name="Normal 2 6 2 2 10 2" xfId="24527" xr:uid="{00000000-0005-0000-0000-00009C680000}"/>
    <cellStyle name="Normal 2 6 2 2 11" xfId="16381" xr:uid="{00000000-0005-0000-0000-00009D680000}"/>
    <cellStyle name="Normal 2 6 2 2 2" xfId="174" xr:uid="{00000000-0005-0000-0000-00009E680000}"/>
    <cellStyle name="Normal 2 6 2 2 2 2" xfId="518" xr:uid="{00000000-0005-0000-0000-00009F680000}"/>
    <cellStyle name="Normal 2 6 2 2 2 2 2" xfId="1224" xr:uid="{00000000-0005-0000-0000-0000A0680000}"/>
    <cellStyle name="Normal 2 6 2 2 2 2 2 2" xfId="2634" xr:uid="{00000000-0005-0000-0000-0000A1680000}"/>
    <cellStyle name="Normal 2 6 2 2 2 2 2 2 2" xfId="5110" xr:uid="{00000000-0005-0000-0000-0000A2680000}"/>
    <cellStyle name="Normal 2 6 2 2 2 2 2 2 2 2" xfId="13256" xr:uid="{00000000-0005-0000-0000-0000A3680000}"/>
    <cellStyle name="Normal 2 6 2 2 2 2 2 2 2 2 2" xfId="29552" xr:uid="{00000000-0005-0000-0000-0000A4680000}"/>
    <cellStyle name="Normal 2 6 2 2 2 2 2 2 2 3" xfId="21406" xr:uid="{00000000-0005-0000-0000-0000A5680000}"/>
    <cellStyle name="Normal 2 6 2 2 2 2 2 2 3" xfId="7933" xr:uid="{00000000-0005-0000-0000-0000A6680000}"/>
    <cellStyle name="Normal 2 6 2 2 2 2 2 2 3 2" xfId="16079" xr:uid="{00000000-0005-0000-0000-0000A7680000}"/>
    <cellStyle name="Normal 2 6 2 2 2 2 2 2 3 2 2" xfId="32375" xr:uid="{00000000-0005-0000-0000-0000A8680000}"/>
    <cellStyle name="Normal 2 6 2 2 2 2 2 2 3 3" xfId="24229" xr:uid="{00000000-0005-0000-0000-0000A9680000}"/>
    <cellStyle name="Normal 2 6 2 2 2 2 2 2 4" xfId="10780" xr:uid="{00000000-0005-0000-0000-0000AA680000}"/>
    <cellStyle name="Normal 2 6 2 2 2 2 2 2 4 2" xfId="27076" xr:uid="{00000000-0005-0000-0000-0000AB680000}"/>
    <cellStyle name="Normal 2 6 2 2 2 2 2 2 5" xfId="18930" xr:uid="{00000000-0005-0000-0000-0000AC680000}"/>
    <cellStyle name="Normal 2 6 2 2 2 2 2 3" xfId="3892" xr:uid="{00000000-0005-0000-0000-0000AD680000}"/>
    <cellStyle name="Normal 2 6 2 2 2 2 2 3 2" xfId="12038" xr:uid="{00000000-0005-0000-0000-0000AE680000}"/>
    <cellStyle name="Normal 2 6 2 2 2 2 2 3 2 2" xfId="28334" xr:uid="{00000000-0005-0000-0000-0000AF680000}"/>
    <cellStyle name="Normal 2 6 2 2 2 2 2 3 3" xfId="20188" xr:uid="{00000000-0005-0000-0000-0000B0680000}"/>
    <cellStyle name="Normal 2 6 2 2 2 2 2 4" xfId="6523" xr:uid="{00000000-0005-0000-0000-0000B1680000}"/>
    <cellStyle name="Normal 2 6 2 2 2 2 2 4 2" xfId="14669" xr:uid="{00000000-0005-0000-0000-0000B2680000}"/>
    <cellStyle name="Normal 2 6 2 2 2 2 2 4 2 2" xfId="30965" xr:uid="{00000000-0005-0000-0000-0000B3680000}"/>
    <cellStyle name="Normal 2 6 2 2 2 2 2 4 3" xfId="22819" xr:uid="{00000000-0005-0000-0000-0000B4680000}"/>
    <cellStyle name="Normal 2 6 2 2 2 2 2 5" xfId="9370" xr:uid="{00000000-0005-0000-0000-0000B5680000}"/>
    <cellStyle name="Normal 2 6 2 2 2 2 2 5 2" xfId="25666" xr:uid="{00000000-0005-0000-0000-0000B6680000}"/>
    <cellStyle name="Normal 2 6 2 2 2 2 2 6" xfId="17520" xr:uid="{00000000-0005-0000-0000-0000B7680000}"/>
    <cellStyle name="Normal 2 6 2 2 2 2 3" xfId="1929" xr:uid="{00000000-0005-0000-0000-0000B8680000}"/>
    <cellStyle name="Normal 2 6 2 2 2 2 3 2" xfId="4501" xr:uid="{00000000-0005-0000-0000-0000B9680000}"/>
    <cellStyle name="Normal 2 6 2 2 2 2 3 2 2" xfId="12647" xr:uid="{00000000-0005-0000-0000-0000BA680000}"/>
    <cellStyle name="Normal 2 6 2 2 2 2 3 2 2 2" xfId="28943" xr:uid="{00000000-0005-0000-0000-0000BB680000}"/>
    <cellStyle name="Normal 2 6 2 2 2 2 3 2 3" xfId="20797" xr:uid="{00000000-0005-0000-0000-0000BC680000}"/>
    <cellStyle name="Normal 2 6 2 2 2 2 3 3" xfId="7228" xr:uid="{00000000-0005-0000-0000-0000BD680000}"/>
    <cellStyle name="Normal 2 6 2 2 2 2 3 3 2" xfId="15374" xr:uid="{00000000-0005-0000-0000-0000BE680000}"/>
    <cellStyle name="Normal 2 6 2 2 2 2 3 3 2 2" xfId="31670" xr:uid="{00000000-0005-0000-0000-0000BF680000}"/>
    <cellStyle name="Normal 2 6 2 2 2 2 3 3 3" xfId="23524" xr:uid="{00000000-0005-0000-0000-0000C0680000}"/>
    <cellStyle name="Normal 2 6 2 2 2 2 3 4" xfId="10075" xr:uid="{00000000-0005-0000-0000-0000C1680000}"/>
    <cellStyle name="Normal 2 6 2 2 2 2 3 4 2" xfId="26371" xr:uid="{00000000-0005-0000-0000-0000C2680000}"/>
    <cellStyle name="Normal 2 6 2 2 2 2 3 5" xfId="18225" xr:uid="{00000000-0005-0000-0000-0000C3680000}"/>
    <cellStyle name="Normal 2 6 2 2 2 2 4" xfId="3283" xr:uid="{00000000-0005-0000-0000-0000C4680000}"/>
    <cellStyle name="Normal 2 6 2 2 2 2 4 2" xfId="11429" xr:uid="{00000000-0005-0000-0000-0000C5680000}"/>
    <cellStyle name="Normal 2 6 2 2 2 2 4 2 2" xfId="27725" xr:uid="{00000000-0005-0000-0000-0000C6680000}"/>
    <cellStyle name="Normal 2 6 2 2 2 2 4 3" xfId="19579" xr:uid="{00000000-0005-0000-0000-0000C7680000}"/>
    <cellStyle name="Normal 2 6 2 2 2 2 5" xfId="5818" xr:uid="{00000000-0005-0000-0000-0000C8680000}"/>
    <cellStyle name="Normal 2 6 2 2 2 2 5 2" xfId="13964" xr:uid="{00000000-0005-0000-0000-0000C9680000}"/>
    <cellStyle name="Normal 2 6 2 2 2 2 5 2 2" xfId="30260" xr:uid="{00000000-0005-0000-0000-0000CA680000}"/>
    <cellStyle name="Normal 2 6 2 2 2 2 5 3" xfId="22114" xr:uid="{00000000-0005-0000-0000-0000CB680000}"/>
    <cellStyle name="Normal 2 6 2 2 2 2 6" xfId="8665" xr:uid="{00000000-0005-0000-0000-0000CC680000}"/>
    <cellStyle name="Normal 2 6 2 2 2 2 6 2" xfId="24961" xr:uid="{00000000-0005-0000-0000-0000CD680000}"/>
    <cellStyle name="Normal 2 6 2 2 2 2 7" xfId="16815" xr:uid="{00000000-0005-0000-0000-0000CE680000}"/>
    <cellStyle name="Normal 2 6 2 2 2 3" xfId="880" xr:uid="{00000000-0005-0000-0000-0000CF680000}"/>
    <cellStyle name="Normal 2 6 2 2 2 3 2" xfId="2290" xr:uid="{00000000-0005-0000-0000-0000D0680000}"/>
    <cellStyle name="Normal 2 6 2 2 2 3 2 2" xfId="4814" xr:uid="{00000000-0005-0000-0000-0000D1680000}"/>
    <cellStyle name="Normal 2 6 2 2 2 3 2 2 2" xfId="12960" xr:uid="{00000000-0005-0000-0000-0000D2680000}"/>
    <cellStyle name="Normal 2 6 2 2 2 3 2 2 2 2" xfId="29256" xr:uid="{00000000-0005-0000-0000-0000D3680000}"/>
    <cellStyle name="Normal 2 6 2 2 2 3 2 2 3" xfId="21110" xr:uid="{00000000-0005-0000-0000-0000D4680000}"/>
    <cellStyle name="Normal 2 6 2 2 2 3 2 3" xfId="7589" xr:uid="{00000000-0005-0000-0000-0000D5680000}"/>
    <cellStyle name="Normal 2 6 2 2 2 3 2 3 2" xfId="15735" xr:uid="{00000000-0005-0000-0000-0000D6680000}"/>
    <cellStyle name="Normal 2 6 2 2 2 3 2 3 2 2" xfId="32031" xr:uid="{00000000-0005-0000-0000-0000D7680000}"/>
    <cellStyle name="Normal 2 6 2 2 2 3 2 3 3" xfId="23885" xr:uid="{00000000-0005-0000-0000-0000D8680000}"/>
    <cellStyle name="Normal 2 6 2 2 2 3 2 4" xfId="10436" xr:uid="{00000000-0005-0000-0000-0000D9680000}"/>
    <cellStyle name="Normal 2 6 2 2 2 3 2 4 2" xfId="26732" xr:uid="{00000000-0005-0000-0000-0000DA680000}"/>
    <cellStyle name="Normal 2 6 2 2 2 3 2 5" xfId="18586" xr:uid="{00000000-0005-0000-0000-0000DB680000}"/>
    <cellStyle name="Normal 2 6 2 2 2 3 3" xfId="3596" xr:uid="{00000000-0005-0000-0000-0000DC680000}"/>
    <cellStyle name="Normal 2 6 2 2 2 3 3 2" xfId="11742" xr:uid="{00000000-0005-0000-0000-0000DD680000}"/>
    <cellStyle name="Normal 2 6 2 2 2 3 3 2 2" xfId="28038" xr:uid="{00000000-0005-0000-0000-0000DE680000}"/>
    <cellStyle name="Normal 2 6 2 2 2 3 3 3" xfId="19892" xr:uid="{00000000-0005-0000-0000-0000DF680000}"/>
    <cellStyle name="Normal 2 6 2 2 2 3 4" xfId="6179" xr:uid="{00000000-0005-0000-0000-0000E0680000}"/>
    <cellStyle name="Normal 2 6 2 2 2 3 4 2" xfId="14325" xr:uid="{00000000-0005-0000-0000-0000E1680000}"/>
    <cellStyle name="Normal 2 6 2 2 2 3 4 2 2" xfId="30621" xr:uid="{00000000-0005-0000-0000-0000E2680000}"/>
    <cellStyle name="Normal 2 6 2 2 2 3 4 3" xfId="22475" xr:uid="{00000000-0005-0000-0000-0000E3680000}"/>
    <cellStyle name="Normal 2 6 2 2 2 3 5" xfId="9026" xr:uid="{00000000-0005-0000-0000-0000E4680000}"/>
    <cellStyle name="Normal 2 6 2 2 2 3 5 2" xfId="25322" xr:uid="{00000000-0005-0000-0000-0000E5680000}"/>
    <cellStyle name="Normal 2 6 2 2 2 3 6" xfId="17176" xr:uid="{00000000-0005-0000-0000-0000E6680000}"/>
    <cellStyle name="Normal 2 6 2 2 2 4" xfId="1585" xr:uid="{00000000-0005-0000-0000-0000E7680000}"/>
    <cellStyle name="Normal 2 6 2 2 2 4 2" xfId="4205" xr:uid="{00000000-0005-0000-0000-0000E8680000}"/>
    <cellStyle name="Normal 2 6 2 2 2 4 2 2" xfId="12351" xr:uid="{00000000-0005-0000-0000-0000E9680000}"/>
    <cellStyle name="Normal 2 6 2 2 2 4 2 2 2" xfId="28647" xr:uid="{00000000-0005-0000-0000-0000EA680000}"/>
    <cellStyle name="Normal 2 6 2 2 2 4 2 3" xfId="20501" xr:uid="{00000000-0005-0000-0000-0000EB680000}"/>
    <cellStyle name="Normal 2 6 2 2 2 4 3" xfId="6884" xr:uid="{00000000-0005-0000-0000-0000EC680000}"/>
    <cellStyle name="Normal 2 6 2 2 2 4 3 2" xfId="15030" xr:uid="{00000000-0005-0000-0000-0000ED680000}"/>
    <cellStyle name="Normal 2 6 2 2 2 4 3 2 2" xfId="31326" xr:uid="{00000000-0005-0000-0000-0000EE680000}"/>
    <cellStyle name="Normal 2 6 2 2 2 4 3 3" xfId="23180" xr:uid="{00000000-0005-0000-0000-0000EF680000}"/>
    <cellStyle name="Normal 2 6 2 2 2 4 4" xfId="9731" xr:uid="{00000000-0005-0000-0000-0000F0680000}"/>
    <cellStyle name="Normal 2 6 2 2 2 4 4 2" xfId="26027" xr:uid="{00000000-0005-0000-0000-0000F1680000}"/>
    <cellStyle name="Normal 2 6 2 2 2 4 5" xfId="17881" xr:uid="{00000000-0005-0000-0000-0000F2680000}"/>
    <cellStyle name="Normal 2 6 2 2 2 5" xfId="2987" xr:uid="{00000000-0005-0000-0000-0000F3680000}"/>
    <cellStyle name="Normal 2 6 2 2 2 5 2" xfId="11133" xr:uid="{00000000-0005-0000-0000-0000F4680000}"/>
    <cellStyle name="Normal 2 6 2 2 2 5 2 2" xfId="27429" xr:uid="{00000000-0005-0000-0000-0000F5680000}"/>
    <cellStyle name="Normal 2 6 2 2 2 5 3" xfId="19283" xr:uid="{00000000-0005-0000-0000-0000F6680000}"/>
    <cellStyle name="Normal 2 6 2 2 2 6" xfId="5474" xr:uid="{00000000-0005-0000-0000-0000F7680000}"/>
    <cellStyle name="Normal 2 6 2 2 2 6 2" xfId="13620" xr:uid="{00000000-0005-0000-0000-0000F8680000}"/>
    <cellStyle name="Normal 2 6 2 2 2 6 2 2" xfId="29916" xr:uid="{00000000-0005-0000-0000-0000F9680000}"/>
    <cellStyle name="Normal 2 6 2 2 2 6 3" xfId="21770" xr:uid="{00000000-0005-0000-0000-0000FA680000}"/>
    <cellStyle name="Normal 2 6 2 2 2 7" xfId="8321" xr:uid="{00000000-0005-0000-0000-0000FB680000}"/>
    <cellStyle name="Normal 2 6 2 2 2 7 2" xfId="24617" xr:uid="{00000000-0005-0000-0000-0000FC680000}"/>
    <cellStyle name="Normal 2 6 2 2 2 8" xfId="16471" xr:uid="{00000000-0005-0000-0000-0000FD680000}"/>
    <cellStyle name="Normal 2 6 2 2 3" xfId="250" xr:uid="{00000000-0005-0000-0000-0000FE680000}"/>
    <cellStyle name="Normal 2 6 2 2 3 2" xfId="594" xr:uid="{00000000-0005-0000-0000-0000FF680000}"/>
    <cellStyle name="Normal 2 6 2 2 3 2 2" xfId="1300" xr:uid="{00000000-0005-0000-0000-000000690000}"/>
    <cellStyle name="Normal 2 6 2 2 3 2 2 2" xfId="2710" xr:uid="{00000000-0005-0000-0000-000001690000}"/>
    <cellStyle name="Normal 2 6 2 2 3 2 2 2 2" xfId="5184" xr:uid="{00000000-0005-0000-0000-000002690000}"/>
    <cellStyle name="Normal 2 6 2 2 3 2 2 2 2 2" xfId="13330" xr:uid="{00000000-0005-0000-0000-000003690000}"/>
    <cellStyle name="Normal 2 6 2 2 3 2 2 2 2 2 2" xfId="29626" xr:uid="{00000000-0005-0000-0000-000004690000}"/>
    <cellStyle name="Normal 2 6 2 2 3 2 2 2 2 3" xfId="21480" xr:uid="{00000000-0005-0000-0000-000005690000}"/>
    <cellStyle name="Normal 2 6 2 2 3 2 2 2 3" xfId="8009" xr:uid="{00000000-0005-0000-0000-000006690000}"/>
    <cellStyle name="Normal 2 6 2 2 3 2 2 2 3 2" xfId="16155" xr:uid="{00000000-0005-0000-0000-000007690000}"/>
    <cellStyle name="Normal 2 6 2 2 3 2 2 2 3 2 2" xfId="32451" xr:uid="{00000000-0005-0000-0000-000008690000}"/>
    <cellStyle name="Normal 2 6 2 2 3 2 2 2 3 3" xfId="24305" xr:uid="{00000000-0005-0000-0000-000009690000}"/>
    <cellStyle name="Normal 2 6 2 2 3 2 2 2 4" xfId="10856" xr:uid="{00000000-0005-0000-0000-00000A690000}"/>
    <cellStyle name="Normal 2 6 2 2 3 2 2 2 4 2" xfId="27152" xr:uid="{00000000-0005-0000-0000-00000B690000}"/>
    <cellStyle name="Normal 2 6 2 2 3 2 2 2 5" xfId="19006" xr:uid="{00000000-0005-0000-0000-00000C690000}"/>
    <cellStyle name="Normal 2 6 2 2 3 2 2 3" xfId="3966" xr:uid="{00000000-0005-0000-0000-00000D690000}"/>
    <cellStyle name="Normal 2 6 2 2 3 2 2 3 2" xfId="12112" xr:uid="{00000000-0005-0000-0000-00000E690000}"/>
    <cellStyle name="Normal 2 6 2 2 3 2 2 3 2 2" xfId="28408" xr:uid="{00000000-0005-0000-0000-00000F690000}"/>
    <cellStyle name="Normal 2 6 2 2 3 2 2 3 3" xfId="20262" xr:uid="{00000000-0005-0000-0000-000010690000}"/>
    <cellStyle name="Normal 2 6 2 2 3 2 2 4" xfId="6599" xr:uid="{00000000-0005-0000-0000-000011690000}"/>
    <cellStyle name="Normal 2 6 2 2 3 2 2 4 2" xfId="14745" xr:uid="{00000000-0005-0000-0000-000012690000}"/>
    <cellStyle name="Normal 2 6 2 2 3 2 2 4 2 2" xfId="31041" xr:uid="{00000000-0005-0000-0000-000013690000}"/>
    <cellStyle name="Normal 2 6 2 2 3 2 2 4 3" xfId="22895" xr:uid="{00000000-0005-0000-0000-000014690000}"/>
    <cellStyle name="Normal 2 6 2 2 3 2 2 5" xfId="9446" xr:uid="{00000000-0005-0000-0000-000015690000}"/>
    <cellStyle name="Normal 2 6 2 2 3 2 2 5 2" xfId="25742" xr:uid="{00000000-0005-0000-0000-000016690000}"/>
    <cellStyle name="Normal 2 6 2 2 3 2 2 6" xfId="17596" xr:uid="{00000000-0005-0000-0000-000017690000}"/>
    <cellStyle name="Normal 2 6 2 2 3 2 3" xfId="2005" xr:uid="{00000000-0005-0000-0000-000018690000}"/>
    <cellStyle name="Normal 2 6 2 2 3 2 3 2" xfId="4575" xr:uid="{00000000-0005-0000-0000-000019690000}"/>
    <cellStyle name="Normal 2 6 2 2 3 2 3 2 2" xfId="12721" xr:uid="{00000000-0005-0000-0000-00001A690000}"/>
    <cellStyle name="Normal 2 6 2 2 3 2 3 2 2 2" xfId="29017" xr:uid="{00000000-0005-0000-0000-00001B690000}"/>
    <cellStyle name="Normal 2 6 2 2 3 2 3 2 3" xfId="20871" xr:uid="{00000000-0005-0000-0000-00001C690000}"/>
    <cellStyle name="Normal 2 6 2 2 3 2 3 3" xfId="7304" xr:uid="{00000000-0005-0000-0000-00001D690000}"/>
    <cellStyle name="Normal 2 6 2 2 3 2 3 3 2" xfId="15450" xr:uid="{00000000-0005-0000-0000-00001E690000}"/>
    <cellStyle name="Normal 2 6 2 2 3 2 3 3 2 2" xfId="31746" xr:uid="{00000000-0005-0000-0000-00001F690000}"/>
    <cellStyle name="Normal 2 6 2 2 3 2 3 3 3" xfId="23600" xr:uid="{00000000-0005-0000-0000-000020690000}"/>
    <cellStyle name="Normal 2 6 2 2 3 2 3 4" xfId="10151" xr:uid="{00000000-0005-0000-0000-000021690000}"/>
    <cellStyle name="Normal 2 6 2 2 3 2 3 4 2" xfId="26447" xr:uid="{00000000-0005-0000-0000-000022690000}"/>
    <cellStyle name="Normal 2 6 2 2 3 2 3 5" xfId="18301" xr:uid="{00000000-0005-0000-0000-000023690000}"/>
    <cellStyle name="Normal 2 6 2 2 3 2 4" xfId="3357" xr:uid="{00000000-0005-0000-0000-000024690000}"/>
    <cellStyle name="Normal 2 6 2 2 3 2 4 2" xfId="11503" xr:uid="{00000000-0005-0000-0000-000025690000}"/>
    <cellStyle name="Normal 2 6 2 2 3 2 4 2 2" xfId="27799" xr:uid="{00000000-0005-0000-0000-000026690000}"/>
    <cellStyle name="Normal 2 6 2 2 3 2 4 3" xfId="19653" xr:uid="{00000000-0005-0000-0000-000027690000}"/>
    <cellStyle name="Normal 2 6 2 2 3 2 5" xfId="5894" xr:uid="{00000000-0005-0000-0000-000028690000}"/>
    <cellStyle name="Normal 2 6 2 2 3 2 5 2" xfId="14040" xr:uid="{00000000-0005-0000-0000-000029690000}"/>
    <cellStyle name="Normal 2 6 2 2 3 2 5 2 2" xfId="30336" xr:uid="{00000000-0005-0000-0000-00002A690000}"/>
    <cellStyle name="Normal 2 6 2 2 3 2 5 3" xfId="22190" xr:uid="{00000000-0005-0000-0000-00002B690000}"/>
    <cellStyle name="Normal 2 6 2 2 3 2 6" xfId="8741" xr:uid="{00000000-0005-0000-0000-00002C690000}"/>
    <cellStyle name="Normal 2 6 2 2 3 2 6 2" xfId="25037" xr:uid="{00000000-0005-0000-0000-00002D690000}"/>
    <cellStyle name="Normal 2 6 2 2 3 2 7" xfId="16891" xr:uid="{00000000-0005-0000-0000-00002E690000}"/>
    <cellStyle name="Normal 2 6 2 2 3 3" xfId="956" xr:uid="{00000000-0005-0000-0000-00002F690000}"/>
    <cellStyle name="Normal 2 6 2 2 3 3 2" xfId="2366" xr:uid="{00000000-0005-0000-0000-000030690000}"/>
    <cellStyle name="Normal 2 6 2 2 3 3 2 2" xfId="4888" xr:uid="{00000000-0005-0000-0000-000031690000}"/>
    <cellStyle name="Normal 2 6 2 2 3 3 2 2 2" xfId="13034" xr:uid="{00000000-0005-0000-0000-000032690000}"/>
    <cellStyle name="Normal 2 6 2 2 3 3 2 2 2 2" xfId="29330" xr:uid="{00000000-0005-0000-0000-000033690000}"/>
    <cellStyle name="Normal 2 6 2 2 3 3 2 2 3" xfId="21184" xr:uid="{00000000-0005-0000-0000-000034690000}"/>
    <cellStyle name="Normal 2 6 2 2 3 3 2 3" xfId="7665" xr:uid="{00000000-0005-0000-0000-000035690000}"/>
    <cellStyle name="Normal 2 6 2 2 3 3 2 3 2" xfId="15811" xr:uid="{00000000-0005-0000-0000-000036690000}"/>
    <cellStyle name="Normal 2 6 2 2 3 3 2 3 2 2" xfId="32107" xr:uid="{00000000-0005-0000-0000-000037690000}"/>
    <cellStyle name="Normal 2 6 2 2 3 3 2 3 3" xfId="23961" xr:uid="{00000000-0005-0000-0000-000038690000}"/>
    <cellStyle name="Normal 2 6 2 2 3 3 2 4" xfId="10512" xr:uid="{00000000-0005-0000-0000-000039690000}"/>
    <cellStyle name="Normal 2 6 2 2 3 3 2 4 2" xfId="26808" xr:uid="{00000000-0005-0000-0000-00003A690000}"/>
    <cellStyle name="Normal 2 6 2 2 3 3 2 5" xfId="18662" xr:uid="{00000000-0005-0000-0000-00003B690000}"/>
    <cellStyle name="Normal 2 6 2 2 3 3 3" xfId="3670" xr:uid="{00000000-0005-0000-0000-00003C690000}"/>
    <cellStyle name="Normal 2 6 2 2 3 3 3 2" xfId="11816" xr:uid="{00000000-0005-0000-0000-00003D690000}"/>
    <cellStyle name="Normal 2 6 2 2 3 3 3 2 2" xfId="28112" xr:uid="{00000000-0005-0000-0000-00003E690000}"/>
    <cellStyle name="Normal 2 6 2 2 3 3 3 3" xfId="19966" xr:uid="{00000000-0005-0000-0000-00003F690000}"/>
    <cellStyle name="Normal 2 6 2 2 3 3 4" xfId="6255" xr:uid="{00000000-0005-0000-0000-000040690000}"/>
    <cellStyle name="Normal 2 6 2 2 3 3 4 2" xfId="14401" xr:uid="{00000000-0005-0000-0000-000041690000}"/>
    <cellStyle name="Normal 2 6 2 2 3 3 4 2 2" xfId="30697" xr:uid="{00000000-0005-0000-0000-000042690000}"/>
    <cellStyle name="Normal 2 6 2 2 3 3 4 3" xfId="22551" xr:uid="{00000000-0005-0000-0000-000043690000}"/>
    <cellStyle name="Normal 2 6 2 2 3 3 5" xfId="9102" xr:uid="{00000000-0005-0000-0000-000044690000}"/>
    <cellStyle name="Normal 2 6 2 2 3 3 5 2" xfId="25398" xr:uid="{00000000-0005-0000-0000-000045690000}"/>
    <cellStyle name="Normal 2 6 2 2 3 3 6" xfId="17252" xr:uid="{00000000-0005-0000-0000-000046690000}"/>
    <cellStyle name="Normal 2 6 2 2 3 4" xfId="1661" xr:uid="{00000000-0005-0000-0000-000047690000}"/>
    <cellStyle name="Normal 2 6 2 2 3 4 2" xfId="4279" xr:uid="{00000000-0005-0000-0000-000048690000}"/>
    <cellStyle name="Normal 2 6 2 2 3 4 2 2" xfId="12425" xr:uid="{00000000-0005-0000-0000-000049690000}"/>
    <cellStyle name="Normal 2 6 2 2 3 4 2 2 2" xfId="28721" xr:uid="{00000000-0005-0000-0000-00004A690000}"/>
    <cellStyle name="Normal 2 6 2 2 3 4 2 3" xfId="20575" xr:uid="{00000000-0005-0000-0000-00004B690000}"/>
    <cellStyle name="Normal 2 6 2 2 3 4 3" xfId="6960" xr:uid="{00000000-0005-0000-0000-00004C690000}"/>
    <cellStyle name="Normal 2 6 2 2 3 4 3 2" xfId="15106" xr:uid="{00000000-0005-0000-0000-00004D690000}"/>
    <cellStyle name="Normal 2 6 2 2 3 4 3 2 2" xfId="31402" xr:uid="{00000000-0005-0000-0000-00004E690000}"/>
    <cellStyle name="Normal 2 6 2 2 3 4 3 3" xfId="23256" xr:uid="{00000000-0005-0000-0000-00004F690000}"/>
    <cellStyle name="Normal 2 6 2 2 3 4 4" xfId="9807" xr:uid="{00000000-0005-0000-0000-000050690000}"/>
    <cellStyle name="Normal 2 6 2 2 3 4 4 2" xfId="26103" xr:uid="{00000000-0005-0000-0000-000051690000}"/>
    <cellStyle name="Normal 2 6 2 2 3 4 5" xfId="17957" xr:uid="{00000000-0005-0000-0000-000052690000}"/>
    <cellStyle name="Normal 2 6 2 2 3 5" xfId="3061" xr:uid="{00000000-0005-0000-0000-000053690000}"/>
    <cellStyle name="Normal 2 6 2 2 3 5 2" xfId="11207" xr:uid="{00000000-0005-0000-0000-000054690000}"/>
    <cellStyle name="Normal 2 6 2 2 3 5 2 2" xfId="27503" xr:uid="{00000000-0005-0000-0000-000055690000}"/>
    <cellStyle name="Normal 2 6 2 2 3 5 3" xfId="19357" xr:uid="{00000000-0005-0000-0000-000056690000}"/>
    <cellStyle name="Normal 2 6 2 2 3 6" xfId="5550" xr:uid="{00000000-0005-0000-0000-000057690000}"/>
    <cellStyle name="Normal 2 6 2 2 3 6 2" xfId="13696" xr:uid="{00000000-0005-0000-0000-000058690000}"/>
    <cellStyle name="Normal 2 6 2 2 3 6 2 2" xfId="29992" xr:uid="{00000000-0005-0000-0000-000059690000}"/>
    <cellStyle name="Normal 2 6 2 2 3 6 3" xfId="21846" xr:uid="{00000000-0005-0000-0000-00005A690000}"/>
    <cellStyle name="Normal 2 6 2 2 3 7" xfId="8397" xr:uid="{00000000-0005-0000-0000-00005B690000}"/>
    <cellStyle name="Normal 2 6 2 2 3 7 2" xfId="24693" xr:uid="{00000000-0005-0000-0000-00005C690000}"/>
    <cellStyle name="Normal 2 6 2 2 3 8" xfId="16547" xr:uid="{00000000-0005-0000-0000-00005D690000}"/>
    <cellStyle name="Normal 2 6 2 2 4" xfId="338" xr:uid="{00000000-0005-0000-0000-00005E690000}"/>
    <cellStyle name="Normal 2 6 2 2 4 2" xfId="682" xr:uid="{00000000-0005-0000-0000-00005F690000}"/>
    <cellStyle name="Normal 2 6 2 2 4 2 2" xfId="1388" xr:uid="{00000000-0005-0000-0000-000060690000}"/>
    <cellStyle name="Normal 2 6 2 2 4 2 2 2" xfId="2798" xr:uid="{00000000-0005-0000-0000-000061690000}"/>
    <cellStyle name="Normal 2 6 2 2 4 2 2 2 2" xfId="5258" xr:uid="{00000000-0005-0000-0000-000062690000}"/>
    <cellStyle name="Normal 2 6 2 2 4 2 2 2 2 2" xfId="13404" xr:uid="{00000000-0005-0000-0000-000063690000}"/>
    <cellStyle name="Normal 2 6 2 2 4 2 2 2 2 2 2" xfId="29700" xr:uid="{00000000-0005-0000-0000-000064690000}"/>
    <cellStyle name="Normal 2 6 2 2 4 2 2 2 2 3" xfId="21554" xr:uid="{00000000-0005-0000-0000-000065690000}"/>
    <cellStyle name="Normal 2 6 2 2 4 2 2 2 3" xfId="8097" xr:uid="{00000000-0005-0000-0000-000066690000}"/>
    <cellStyle name="Normal 2 6 2 2 4 2 2 2 3 2" xfId="16243" xr:uid="{00000000-0005-0000-0000-000067690000}"/>
    <cellStyle name="Normal 2 6 2 2 4 2 2 2 3 2 2" xfId="32539" xr:uid="{00000000-0005-0000-0000-000068690000}"/>
    <cellStyle name="Normal 2 6 2 2 4 2 2 2 3 3" xfId="24393" xr:uid="{00000000-0005-0000-0000-000069690000}"/>
    <cellStyle name="Normal 2 6 2 2 4 2 2 2 4" xfId="10944" xr:uid="{00000000-0005-0000-0000-00006A690000}"/>
    <cellStyle name="Normal 2 6 2 2 4 2 2 2 4 2" xfId="27240" xr:uid="{00000000-0005-0000-0000-00006B690000}"/>
    <cellStyle name="Normal 2 6 2 2 4 2 2 2 5" xfId="19094" xr:uid="{00000000-0005-0000-0000-00006C690000}"/>
    <cellStyle name="Normal 2 6 2 2 4 2 2 3" xfId="4040" xr:uid="{00000000-0005-0000-0000-00006D690000}"/>
    <cellStyle name="Normal 2 6 2 2 4 2 2 3 2" xfId="12186" xr:uid="{00000000-0005-0000-0000-00006E690000}"/>
    <cellStyle name="Normal 2 6 2 2 4 2 2 3 2 2" xfId="28482" xr:uid="{00000000-0005-0000-0000-00006F690000}"/>
    <cellStyle name="Normal 2 6 2 2 4 2 2 3 3" xfId="20336" xr:uid="{00000000-0005-0000-0000-000070690000}"/>
    <cellStyle name="Normal 2 6 2 2 4 2 2 4" xfId="6687" xr:uid="{00000000-0005-0000-0000-000071690000}"/>
    <cellStyle name="Normal 2 6 2 2 4 2 2 4 2" xfId="14833" xr:uid="{00000000-0005-0000-0000-000072690000}"/>
    <cellStyle name="Normal 2 6 2 2 4 2 2 4 2 2" xfId="31129" xr:uid="{00000000-0005-0000-0000-000073690000}"/>
    <cellStyle name="Normal 2 6 2 2 4 2 2 4 3" xfId="22983" xr:uid="{00000000-0005-0000-0000-000074690000}"/>
    <cellStyle name="Normal 2 6 2 2 4 2 2 5" xfId="9534" xr:uid="{00000000-0005-0000-0000-000075690000}"/>
    <cellStyle name="Normal 2 6 2 2 4 2 2 5 2" xfId="25830" xr:uid="{00000000-0005-0000-0000-000076690000}"/>
    <cellStyle name="Normal 2 6 2 2 4 2 2 6" xfId="17684" xr:uid="{00000000-0005-0000-0000-000077690000}"/>
    <cellStyle name="Normal 2 6 2 2 4 2 3" xfId="2093" xr:uid="{00000000-0005-0000-0000-000078690000}"/>
    <cellStyle name="Normal 2 6 2 2 4 2 3 2" xfId="4649" xr:uid="{00000000-0005-0000-0000-000079690000}"/>
    <cellStyle name="Normal 2 6 2 2 4 2 3 2 2" xfId="12795" xr:uid="{00000000-0005-0000-0000-00007A690000}"/>
    <cellStyle name="Normal 2 6 2 2 4 2 3 2 2 2" xfId="29091" xr:uid="{00000000-0005-0000-0000-00007B690000}"/>
    <cellStyle name="Normal 2 6 2 2 4 2 3 2 3" xfId="20945" xr:uid="{00000000-0005-0000-0000-00007C690000}"/>
    <cellStyle name="Normal 2 6 2 2 4 2 3 3" xfId="7392" xr:uid="{00000000-0005-0000-0000-00007D690000}"/>
    <cellStyle name="Normal 2 6 2 2 4 2 3 3 2" xfId="15538" xr:uid="{00000000-0005-0000-0000-00007E690000}"/>
    <cellStyle name="Normal 2 6 2 2 4 2 3 3 2 2" xfId="31834" xr:uid="{00000000-0005-0000-0000-00007F690000}"/>
    <cellStyle name="Normal 2 6 2 2 4 2 3 3 3" xfId="23688" xr:uid="{00000000-0005-0000-0000-000080690000}"/>
    <cellStyle name="Normal 2 6 2 2 4 2 3 4" xfId="10239" xr:uid="{00000000-0005-0000-0000-000081690000}"/>
    <cellStyle name="Normal 2 6 2 2 4 2 3 4 2" xfId="26535" xr:uid="{00000000-0005-0000-0000-000082690000}"/>
    <cellStyle name="Normal 2 6 2 2 4 2 3 5" xfId="18389" xr:uid="{00000000-0005-0000-0000-000083690000}"/>
    <cellStyle name="Normal 2 6 2 2 4 2 4" xfId="3431" xr:uid="{00000000-0005-0000-0000-000084690000}"/>
    <cellStyle name="Normal 2 6 2 2 4 2 4 2" xfId="11577" xr:uid="{00000000-0005-0000-0000-000085690000}"/>
    <cellStyle name="Normal 2 6 2 2 4 2 4 2 2" xfId="27873" xr:uid="{00000000-0005-0000-0000-000086690000}"/>
    <cellStyle name="Normal 2 6 2 2 4 2 4 3" xfId="19727" xr:uid="{00000000-0005-0000-0000-000087690000}"/>
    <cellStyle name="Normal 2 6 2 2 4 2 5" xfId="5982" xr:uid="{00000000-0005-0000-0000-000088690000}"/>
    <cellStyle name="Normal 2 6 2 2 4 2 5 2" xfId="14128" xr:uid="{00000000-0005-0000-0000-000089690000}"/>
    <cellStyle name="Normal 2 6 2 2 4 2 5 2 2" xfId="30424" xr:uid="{00000000-0005-0000-0000-00008A690000}"/>
    <cellStyle name="Normal 2 6 2 2 4 2 5 3" xfId="22278" xr:uid="{00000000-0005-0000-0000-00008B690000}"/>
    <cellStyle name="Normal 2 6 2 2 4 2 6" xfId="8829" xr:uid="{00000000-0005-0000-0000-00008C690000}"/>
    <cellStyle name="Normal 2 6 2 2 4 2 6 2" xfId="25125" xr:uid="{00000000-0005-0000-0000-00008D690000}"/>
    <cellStyle name="Normal 2 6 2 2 4 2 7" xfId="16979" xr:uid="{00000000-0005-0000-0000-00008E690000}"/>
    <cellStyle name="Normal 2 6 2 2 4 3" xfId="1044" xr:uid="{00000000-0005-0000-0000-00008F690000}"/>
    <cellStyle name="Normal 2 6 2 2 4 3 2" xfId="2454" xr:uid="{00000000-0005-0000-0000-000090690000}"/>
    <cellStyle name="Normal 2 6 2 2 4 3 2 2" xfId="4962" xr:uid="{00000000-0005-0000-0000-000091690000}"/>
    <cellStyle name="Normal 2 6 2 2 4 3 2 2 2" xfId="13108" xr:uid="{00000000-0005-0000-0000-000092690000}"/>
    <cellStyle name="Normal 2 6 2 2 4 3 2 2 2 2" xfId="29404" xr:uid="{00000000-0005-0000-0000-000093690000}"/>
    <cellStyle name="Normal 2 6 2 2 4 3 2 2 3" xfId="21258" xr:uid="{00000000-0005-0000-0000-000094690000}"/>
    <cellStyle name="Normal 2 6 2 2 4 3 2 3" xfId="7753" xr:uid="{00000000-0005-0000-0000-000095690000}"/>
    <cellStyle name="Normal 2 6 2 2 4 3 2 3 2" xfId="15899" xr:uid="{00000000-0005-0000-0000-000096690000}"/>
    <cellStyle name="Normal 2 6 2 2 4 3 2 3 2 2" xfId="32195" xr:uid="{00000000-0005-0000-0000-000097690000}"/>
    <cellStyle name="Normal 2 6 2 2 4 3 2 3 3" xfId="24049" xr:uid="{00000000-0005-0000-0000-000098690000}"/>
    <cellStyle name="Normal 2 6 2 2 4 3 2 4" xfId="10600" xr:uid="{00000000-0005-0000-0000-000099690000}"/>
    <cellStyle name="Normal 2 6 2 2 4 3 2 4 2" xfId="26896" xr:uid="{00000000-0005-0000-0000-00009A690000}"/>
    <cellStyle name="Normal 2 6 2 2 4 3 2 5" xfId="18750" xr:uid="{00000000-0005-0000-0000-00009B690000}"/>
    <cellStyle name="Normal 2 6 2 2 4 3 3" xfId="3744" xr:uid="{00000000-0005-0000-0000-00009C690000}"/>
    <cellStyle name="Normal 2 6 2 2 4 3 3 2" xfId="11890" xr:uid="{00000000-0005-0000-0000-00009D690000}"/>
    <cellStyle name="Normal 2 6 2 2 4 3 3 2 2" xfId="28186" xr:uid="{00000000-0005-0000-0000-00009E690000}"/>
    <cellStyle name="Normal 2 6 2 2 4 3 3 3" xfId="20040" xr:uid="{00000000-0005-0000-0000-00009F690000}"/>
    <cellStyle name="Normal 2 6 2 2 4 3 4" xfId="6343" xr:uid="{00000000-0005-0000-0000-0000A0690000}"/>
    <cellStyle name="Normal 2 6 2 2 4 3 4 2" xfId="14489" xr:uid="{00000000-0005-0000-0000-0000A1690000}"/>
    <cellStyle name="Normal 2 6 2 2 4 3 4 2 2" xfId="30785" xr:uid="{00000000-0005-0000-0000-0000A2690000}"/>
    <cellStyle name="Normal 2 6 2 2 4 3 4 3" xfId="22639" xr:uid="{00000000-0005-0000-0000-0000A3690000}"/>
    <cellStyle name="Normal 2 6 2 2 4 3 5" xfId="9190" xr:uid="{00000000-0005-0000-0000-0000A4690000}"/>
    <cellStyle name="Normal 2 6 2 2 4 3 5 2" xfId="25486" xr:uid="{00000000-0005-0000-0000-0000A5690000}"/>
    <cellStyle name="Normal 2 6 2 2 4 3 6" xfId="17340" xr:uid="{00000000-0005-0000-0000-0000A6690000}"/>
    <cellStyle name="Normal 2 6 2 2 4 4" xfId="1749" xr:uid="{00000000-0005-0000-0000-0000A7690000}"/>
    <cellStyle name="Normal 2 6 2 2 4 4 2" xfId="4353" xr:uid="{00000000-0005-0000-0000-0000A8690000}"/>
    <cellStyle name="Normal 2 6 2 2 4 4 2 2" xfId="12499" xr:uid="{00000000-0005-0000-0000-0000A9690000}"/>
    <cellStyle name="Normal 2 6 2 2 4 4 2 2 2" xfId="28795" xr:uid="{00000000-0005-0000-0000-0000AA690000}"/>
    <cellStyle name="Normal 2 6 2 2 4 4 2 3" xfId="20649" xr:uid="{00000000-0005-0000-0000-0000AB690000}"/>
    <cellStyle name="Normal 2 6 2 2 4 4 3" xfId="7048" xr:uid="{00000000-0005-0000-0000-0000AC690000}"/>
    <cellStyle name="Normal 2 6 2 2 4 4 3 2" xfId="15194" xr:uid="{00000000-0005-0000-0000-0000AD690000}"/>
    <cellStyle name="Normal 2 6 2 2 4 4 3 2 2" xfId="31490" xr:uid="{00000000-0005-0000-0000-0000AE690000}"/>
    <cellStyle name="Normal 2 6 2 2 4 4 3 3" xfId="23344" xr:uid="{00000000-0005-0000-0000-0000AF690000}"/>
    <cellStyle name="Normal 2 6 2 2 4 4 4" xfId="9895" xr:uid="{00000000-0005-0000-0000-0000B0690000}"/>
    <cellStyle name="Normal 2 6 2 2 4 4 4 2" xfId="26191" xr:uid="{00000000-0005-0000-0000-0000B1690000}"/>
    <cellStyle name="Normal 2 6 2 2 4 4 5" xfId="18045" xr:uid="{00000000-0005-0000-0000-0000B2690000}"/>
    <cellStyle name="Normal 2 6 2 2 4 5" xfId="3135" xr:uid="{00000000-0005-0000-0000-0000B3690000}"/>
    <cellStyle name="Normal 2 6 2 2 4 5 2" xfId="11281" xr:uid="{00000000-0005-0000-0000-0000B4690000}"/>
    <cellStyle name="Normal 2 6 2 2 4 5 2 2" xfId="27577" xr:uid="{00000000-0005-0000-0000-0000B5690000}"/>
    <cellStyle name="Normal 2 6 2 2 4 5 3" xfId="19431" xr:uid="{00000000-0005-0000-0000-0000B6690000}"/>
    <cellStyle name="Normal 2 6 2 2 4 6" xfId="5638" xr:uid="{00000000-0005-0000-0000-0000B7690000}"/>
    <cellStyle name="Normal 2 6 2 2 4 6 2" xfId="13784" xr:uid="{00000000-0005-0000-0000-0000B8690000}"/>
    <cellStyle name="Normal 2 6 2 2 4 6 2 2" xfId="30080" xr:uid="{00000000-0005-0000-0000-0000B9690000}"/>
    <cellStyle name="Normal 2 6 2 2 4 6 3" xfId="21934" xr:uid="{00000000-0005-0000-0000-0000BA690000}"/>
    <cellStyle name="Normal 2 6 2 2 4 7" xfId="8485" xr:uid="{00000000-0005-0000-0000-0000BB690000}"/>
    <cellStyle name="Normal 2 6 2 2 4 7 2" xfId="24781" xr:uid="{00000000-0005-0000-0000-0000BC690000}"/>
    <cellStyle name="Normal 2 6 2 2 4 8" xfId="16635" xr:uid="{00000000-0005-0000-0000-0000BD690000}"/>
    <cellStyle name="Normal 2 6 2 2 5" xfId="428" xr:uid="{00000000-0005-0000-0000-0000BE690000}"/>
    <cellStyle name="Normal 2 6 2 2 5 2" xfId="1134" xr:uid="{00000000-0005-0000-0000-0000BF690000}"/>
    <cellStyle name="Normal 2 6 2 2 5 2 2" xfId="2544" xr:uid="{00000000-0005-0000-0000-0000C0690000}"/>
    <cellStyle name="Normal 2 6 2 2 5 2 2 2" xfId="5036" xr:uid="{00000000-0005-0000-0000-0000C1690000}"/>
    <cellStyle name="Normal 2 6 2 2 5 2 2 2 2" xfId="13182" xr:uid="{00000000-0005-0000-0000-0000C2690000}"/>
    <cellStyle name="Normal 2 6 2 2 5 2 2 2 2 2" xfId="29478" xr:uid="{00000000-0005-0000-0000-0000C3690000}"/>
    <cellStyle name="Normal 2 6 2 2 5 2 2 2 3" xfId="21332" xr:uid="{00000000-0005-0000-0000-0000C4690000}"/>
    <cellStyle name="Normal 2 6 2 2 5 2 2 3" xfId="7843" xr:uid="{00000000-0005-0000-0000-0000C5690000}"/>
    <cellStyle name="Normal 2 6 2 2 5 2 2 3 2" xfId="15989" xr:uid="{00000000-0005-0000-0000-0000C6690000}"/>
    <cellStyle name="Normal 2 6 2 2 5 2 2 3 2 2" xfId="32285" xr:uid="{00000000-0005-0000-0000-0000C7690000}"/>
    <cellStyle name="Normal 2 6 2 2 5 2 2 3 3" xfId="24139" xr:uid="{00000000-0005-0000-0000-0000C8690000}"/>
    <cellStyle name="Normal 2 6 2 2 5 2 2 4" xfId="10690" xr:uid="{00000000-0005-0000-0000-0000C9690000}"/>
    <cellStyle name="Normal 2 6 2 2 5 2 2 4 2" xfId="26986" xr:uid="{00000000-0005-0000-0000-0000CA690000}"/>
    <cellStyle name="Normal 2 6 2 2 5 2 2 5" xfId="18840" xr:uid="{00000000-0005-0000-0000-0000CB690000}"/>
    <cellStyle name="Normal 2 6 2 2 5 2 3" xfId="3818" xr:uid="{00000000-0005-0000-0000-0000CC690000}"/>
    <cellStyle name="Normal 2 6 2 2 5 2 3 2" xfId="11964" xr:uid="{00000000-0005-0000-0000-0000CD690000}"/>
    <cellStyle name="Normal 2 6 2 2 5 2 3 2 2" xfId="28260" xr:uid="{00000000-0005-0000-0000-0000CE690000}"/>
    <cellStyle name="Normal 2 6 2 2 5 2 3 3" xfId="20114" xr:uid="{00000000-0005-0000-0000-0000CF690000}"/>
    <cellStyle name="Normal 2 6 2 2 5 2 4" xfId="6433" xr:uid="{00000000-0005-0000-0000-0000D0690000}"/>
    <cellStyle name="Normal 2 6 2 2 5 2 4 2" xfId="14579" xr:uid="{00000000-0005-0000-0000-0000D1690000}"/>
    <cellStyle name="Normal 2 6 2 2 5 2 4 2 2" xfId="30875" xr:uid="{00000000-0005-0000-0000-0000D2690000}"/>
    <cellStyle name="Normal 2 6 2 2 5 2 4 3" xfId="22729" xr:uid="{00000000-0005-0000-0000-0000D3690000}"/>
    <cellStyle name="Normal 2 6 2 2 5 2 5" xfId="9280" xr:uid="{00000000-0005-0000-0000-0000D4690000}"/>
    <cellStyle name="Normal 2 6 2 2 5 2 5 2" xfId="25576" xr:uid="{00000000-0005-0000-0000-0000D5690000}"/>
    <cellStyle name="Normal 2 6 2 2 5 2 6" xfId="17430" xr:uid="{00000000-0005-0000-0000-0000D6690000}"/>
    <cellStyle name="Normal 2 6 2 2 5 3" xfId="1839" xr:uid="{00000000-0005-0000-0000-0000D7690000}"/>
    <cellStyle name="Normal 2 6 2 2 5 3 2" xfId="4427" xr:uid="{00000000-0005-0000-0000-0000D8690000}"/>
    <cellStyle name="Normal 2 6 2 2 5 3 2 2" xfId="12573" xr:uid="{00000000-0005-0000-0000-0000D9690000}"/>
    <cellStyle name="Normal 2 6 2 2 5 3 2 2 2" xfId="28869" xr:uid="{00000000-0005-0000-0000-0000DA690000}"/>
    <cellStyle name="Normal 2 6 2 2 5 3 2 3" xfId="20723" xr:uid="{00000000-0005-0000-0000-0000DB690000}"/>
    <cellStyle name="Normal 2 6 2 2 5 3 3" xfId="7138" xr:uid="{00000000-0005-0000-0000-0000DC690000}"/>
    <cellStyle name="Normal 2 6 2 2 5 3 3 2" xfId="15284" xr:uid="{00000000-0005-0000-0000-0000DD690000}"/>
    <cellStyle name="Normal 2 6 2 2 5 3 3 2 2" xfId="31580" xr:uid="{00000000-0005-0000-0000-0000DE690000}"/>
    <cellStyle name="Normal 2 6 2 2 5 3 3 3" xfId="23434" xr:uid="{00000000-0005-0000-0000-0000DF690000}"/>
    <cellStyle name="Normal 2 6 2 2 5 3 4" xfId="9985" xr:uid="{00000000-0005-0000-0000-0000E0690000}"/>
    <cellStyle name="Normal 2 6 2 2 5 3 4 2" xfId="26281" xr:uid="{00000000-0005-0000-0000-0000E1690000}"/>
    <cellStyle name="Normal 2 6 2 2 5 3 5" xfId="18135" xr:uid="{00000000-0005-0000-0000-0000E2690000}"/>
    <cellStyle name="Normal 2 6 2 2 5 4" xfId="3209" xr:uid="{00000000-0005-0000-0000-0000E3690000}"/>
    <cellStyle name="Normal 2 6 2 2 5 4 2" xfId="11355" xr:uid="{00000000-0005-0000-0000-0000E4690000}"/>
    <cellStyle name="Normal 2 6 2 2 5 4 2 2" xfId="27651" xr:uid="{00000000-0005-0000-0000-0000E5690000}"/>
    <cellStyle name="Normal 2 6 2 2 5 4 3" xfId="19505" xr:uid="{00000000-0005-0000-0000-0000E6690000}"/>
    <cellStyle name="Normal 2 6 2 2 5 5" xfId="5728" xr:uid="{00000000-0005-0000-0000-0000E7690000}"/>
    <cellStyle name="Normal 2 6 2 2 5 5 2" xfId="13874" xr:uid="{00000000-0005-0000-0000-0000E8690000}"/>
    <cellStyle name="Normal 2 6 2 2 5 5 2 2" xfId="30170" xr:uid="{00000000-0005-0000-0000-0000E9690000}"/>
    <cellStyle name="Normal 2 6 2 2 5 5 3" xfId="22024" xr:uid="{00000000-0005-0000-0000-0000EA690000}"/>
    <cellStyle name="Normal 2 6 2 2 5 6" xfId="8575" xr:uid="{00000000-0005-0000-0000-0000EB690000}"/>
    <cellStyle name="Normal 2 6 2 2 5 6 2" xfId="24871" xr:uid="{00000000-0005-0000-0000-0000EC690000}"/>
    <cellStyle name="Normal 2 6 2 2 5 7" xfId="16725" xr:uid="{00000000-0005-0000-0000-0000ED690000}"/>
    <cellStyle name="Normal 2 6 2 2 6" xfId="790" xr:uid="{00000000-0005-0000-0000-0000EE690000}"/>
    <cellStyle name="Normal 2 6 2 2 6 2" xfId="2200" xr:uid="{00000000-0005-0000-0000-0000EF690000}"/>
    <cellStyle name="Normal 2 6 2 2 6 2 2" xfId="4740" xr:uid="{00000000-0005-0000-0000-0000F0690000}"/>
    <cellStyle name="Normal 2 6 2 2 6 2 2 2" xfId="12886" xr:uid="{00000000-0005-0000-0000-0000F1690000}"/>
    <cellStyle name="Normal 2 6 2 2 6 2 2 2 2" xfId="29182" xr:uid="{00000000-0005-0000-0000-0000F2690000}"/>
    <cellStyle name="Normal 2 6 2 2 6 2 2 3" xfId="21036" xr:uid="{00000000-0005-0000-0000-0000F3690000}"/>
    <cellStyle name="Normal 2 6 2 2 6 2 3" xfId="7499" xr:uid="{00000000-0005-0000-0000-0000F4690000}"/>
    <cellStyle name="Normal 2 6 2 2 6 2 3 2" xfId="15645" xr:uid="{00000000-0005-0000-0000-0000F5690000}"/>
    <cellStyle name="Normal 2 6 2 2 6 2 3 2 2" xfId="31941" xr:uid="{00000000-0005-0000-0000-0000F6690000}"/>
    <cellStyle name="Normal 2 6 2 2 6 2 3 3" xfId="23795" xr:uid="{00000000-0005-0000-0000-0000F7690000}"/>
    <cellStyle name="Normal 2 6 2 2 6 2 4" xfId="10346" xr:uid="{00000000-0005-0000-0000-0000F8690000}"/>
    <cellStyle name="Normal 2 6 2 2 6 2 4 2" xfId="26642" xr:uid="{00000000-0005-0000-0000-0000F9690000}"/>
    <cellStyle name="Normal 2 6 2 2 6 2 5" xfId="18496" xr:uid="{00000000-0005-0000-0000-0000FA690000}"/>
    <cellStyle name="Normal 2 6 2 2 6 3" xfId="3522" xr:uid="{00000000-0005-0000-0000-0000FB690000}"/>
    <cellStyle name="Normal 2 6 2 2 6 3 2" xfId="11668" xr:uid="{00000000-0005-0000-0000-0000FC690000}"/>
    <cellStyle name="Normal 2 6 2 2 6 3 2 2" xfId="27964" xr:uid="{00000000-0005-0000-0000-0000FD690000}"/>
    <cellStyle name="Normal 2 6 2 2 6 3 3" xfId="19818" xr:uid="{00000000-0005-0000-0000-0000FE690000}"/>
    <cellStyle name="Normal 2 6 2 2 6 4" xfId="6089" xr:uid="{00000000-0005-0000-0000-0000FF690000}"/>
    <cellStyle name="Normal 2 6 2 2 6 4 2" xfId="14235" xr:uid="{00000000-0005-0000-0000-0000006A0000}"/>
    <cellStyle name="Normal 2 6 2 2 6 4 2 2" xfId="30531" xr:uid="{00000000-0005-0000-0000-0000016A0000}"/>
    <cellStyle name="Normal 2 6 2 2 6 4 3" xfId="22385" xr:uid="{00000000-0005-0000-0000-0000026A0000}"/>
    <cellStyle name="Normal 2 6 2 2 6 5" xfId="8936" xr:uid="{00000000-0005-0000-0000-0000036A0000}"/>
    <cellStyle name="Normal 2 6 2 2 6 5 2" xfId="25232" xr:uid="{00000000-0005-0000-0000-0000046A0000}"/>
    <cellStyle name="Normal 2 6 2 2 6 6" xfId="17086" xr:uid="{00000000-0005-0000-0000-0000056A0000}"/>
    <cellStyle name="Normal 2 6 2 2 7" xfId="1495" xr:uid="{00000000-0005-0000-0000-0000066A0000}"/>
    <cellStyle name="Normal 2 6 2 2 7 2" xfId="4131" xr:uid="{00000000-0005-0000-0000-0000076A0000}"/>
    <cellStyle name="Normal 2 6 2 2 7 2 2" xfId="12277" xr:uid="{00000000-0005-0000-0000-0000086A0000}"/>
    <cellStyle name="Normal 2 6 2 2 7 2 2 2" xfId="28573" xr:uid="{00000000-0005-0000-0000-0000096A0000}"/>
    <cellStyle name="Normal 2 6 2 2 7 2 3" xfId="20427" xr:uid="{00000000-0005-0000-0000-00000A6A0000}"/>
    <cellStyle name="Normal 2 6 2 2 7 3" xfId="6794" xr:uid="{00000000-0005-0000-0000-00000B6A0000}"/>
    <cellStyle name="Normal 2 6 2 2 7 3 2" xfId="14940" xr:uid="{00000000-0005-0000-0000-00000C6A0000}"/>
    <cellStyle name="Normal 2 6 2 2 7 3 2 2" xfId="31236" xr:uid="{00000000-0005-0000-0000-00000D6A0000}"/>
    <cellStyle name="Normal 2 6 2 2 7 3 3" xfId="23090" xr:uid="{00000000-0005-0000-0000-00000E6A0000}"/>
    <cellStyle name="Normal 2 6 2 2 7 4" xfId="9641" xr:uid="{00000000-0005-0000-0000-00000F6A0000}"/>
    <cellStyle name="Normal 2 6 2 2 7 4 2" xfId="25937" xr:uid="{00000000-0005-0000-0000-0000106A0000}"/>
    <cellStyle name="Normal 2 6 2 2 7 5" xfId="17791" xr:uid="{00000000-0005-0000-0000-0000116A0000}"/>
    <cellStyle name="Normal 2 6 2 2 8" xfId="2913" xr:uid="{00000000-0005-0000-0000-0000126A0000}"/>
    <cellStyle name="Normal 2 6 2 2 8 2" xfId="11059" xr:uid="{00000000-0005-0000-0000-0000136A0000}"/>
    <cellStyle name="Normal 2 6 2 2 8 2 2" xfId="27355" xr:uid="{00000000-0005-0000-0000-0000146A0000}"/>
    <cellStyle name="Normal 2 6 2 2 8 3" xfId="19209" xr:uid="{00000000-0005-0000-0000-0000156A0000}"/>
    <cellStyle name="Normal 2 6 2 2 9" xfId="5384" xr:uid="{00000000-0005-0000-0000-0000166A0000}"/>
    <cellStyle name="Normal 2 6 2 2 9 2" xfId="13530" xr:uid="{00000000-0005-0000-0000-0000176A0000}"/>
    <cellStyle name="Normal 2 6 2 2 9 2 2" xfId="29826" xr:uid="{00000000-0005-0000-0000-0000186A0000}"/>
    <cellStyle name="Normal 2 6 2 2 9 3" xfId="21680" xr:uid="{00000000-0005-0000-0000-0000196A0000}"/>
    <cellStyle name="Normal 2 6 2 3" xfId="130" xr:uid="{00000000-0005-0000-0000-00001A6A0000}"/>
    <cellStyle name="Normal 2 6 2 3 2" xfId="474" xr:uid="{00000000-0005-0000-0000-00001B6A0000}"/>
    <cellStyle name="Normal 2 6 2 3 2 2" xfId="1180" xr:uid="{00000000-0005-0000-0000-00001C6A0000}"/>
    <cellStyle name="Normal 2 6 2 3 2 2 2" xfId="2590" xr:uid="{00000000-0005-0000-0000-00001D6A0000}"/>
    <cellStyle name="Normal 2 6 2 3 2 2 2 2" xfId="5074" xr:uid="{00000000-0005-0000-0000-00001E6A0000}"/>
    <cellStyle name="Normal 2 6 2 3 2 2 2 2 2" xfId="13220" xr:uid="{00000000-0005-0000-0000-00001F6A0000}"/>
    <cellStyle name="Normal 2 6 2 3 2 2 2 2 2 2" xfId="29516" xr:uid="{00000000-0005-0000-0000-0000206A0000}"/>
    <cellStyle name="Normal 2 6 2 3 2 2 2 2 3" xfId="21370" xr:uid="{00000000-0005-0000-0000-0000216A0000}"/>
    <cellStyle name="Normal 2 6 2 3 2 2 2 3" xfId="7889" xr:uid="{00000000-0005-0000-0000-0000226A0000}"/>
    <cellStyle name="Normal 2 6 2 3 2 2 2 3 2" xfId="16035" xr:uid="{00000000-0005-0000-0000-0000236A0000}"/>
    <cellStyle name="Normal 2 6 2 3 2 2 2 3 2 2" xfId="32331" xr:uid="{00000000-0005-0000-0000-0000246A0000}"/>
    <cellStyle name="Normal 2 6 2 3 2 2 2 3 3" xfId="24185" xr:uid="{00000000-0005-0000-0000-0000256A0000}"/>
    <cellStyle name="Normal 2 6 2 3 2 2 2 4" xfId="10736" xr:uid="{00000000-0005-0000-0000-0000266A0000}"/>
    <cellStyle name="Normal 2 6 2 3 2 2 2 4 2" xfId="27032" xr:uid="{00000000-0005-0000-0000-0000276A0000}"/>
    <cellStyle name="Normal 2 6 2 3 2 2 2 5" xfId="18886" xr:uid="{00000000-0005-0000-0000-0000286A0000}"/>
    <cellStyle name="Normal 2 6 2 3 2 2 3" xfId="3856" xr:uid="{00000000-0005-0000-0000-0000296A0000}"/>
    <cellStyle name="Normal 2 6 2 3 2 2 3 2" xfId="12002" xr:uid="{00000000-0005-0000-0000-00002A6A0000}"/>
    <cellStyle name="Normal 2 6 2 3 2 2 3 2 2" xfId="28298" xr:uid="{00000000-0005-0000-0000-00002B6A0000}"/>
    <cellStyle name="Normal 2 6 2 3 2 2 3 3" xfId="20152" xr:uid="{00000000-0005-0000-0000-00002C6A0000}"/>
    <cellStyle name="Normal 2 6 2 3 2 2 4" xfId="6479" xr:uid="{00000000-0005-0000-0000-00002D6A0000}"/>
    <cellStyle name="Normal 2 6 2 3 2 2 4 2" xfId="14625" xr:uid="{00000000-0005-0000-0000-00002E6A0000}"/>
    <cellStyle name="Normal 2 6 2 3 2 2 4 2 2" xfId="30921" xr:uid="{00000000-0005-0000-0000-00002F6A0000}"/>
    <cellStyle name="Normal 2 6 2 3 2 2 4 3" xfId="22775" xr:uid="{00000000-0005-0000-0000-0000306A0000}"/>
    <cellStyle name="Normal 2 6 2 3 2 2 5" xfId="9326" xr:uid="{00000000-0005-0000-0000-0000316A0000}"/>
    <cellStyle name="Normal 2 6 2 3 2 2 5 2" xfId="25622" xr:uid="{00000000-0005-0000-0000-0000326A0000}"/>
    <cellStyle name="Normal 2 6 2 3 2 2 6" xfId="17476" xr:uid="{00000000-0005-0000-0000-0000336A0000}"/>
    <cellStyle name="Normal 2 6 2 3 2 3" xfId="1885" xr:uid="{00000000-0005-0000-0000-0000346A0000}"/>
    <cellStyle name="Normal 2 6 2 3 2 3 2" xfId="4465" xr:uid="{00000000-0005-0000-0000-0000356A0000}"/>
    <cellStyle name="Normal 2 6 2 3 2 3 2 2" xfId="12611" xr:uid="{00000000-0005-0000-0000-0000366A0000}"/>
    <cellStyle name="Normal 2 6 2 3 2 3 2 2 2" xfId="28907" xr:uid="{00000000-0005-0000-0000-0000376A0000}"/>
    <cellStyle name="Normal 2 6 2 3 2 3 2 3" xfId="20761" xr:uid="{00000000-0005-0000-0000-0000386A0000}"/>
    <cellStyle name="Normal 2 6 2 3 2 3 3" xfId="7184" xr:uid="{00000000-0005-0000-0000-0000396A0000}"/>
    <cellStyle name="Normal 2 6 2 3 2 3 3 2" xfId="15330" xr:uid="{00000000-0005-0000-0000-00003A6A0000}"/>
    <cellStyle name="Normal 2 6 2 3 2 3 3 2 2" xfId="31626" xr:uid="{00000000-0005-0000-0000-00003B6A0000}"/>
    <cellStyle name="Normal 2 6 2 3 2 3 3 3" xfId="23480" xr:uid="{00000000-0005-0000-0000-00003C6A0000}"/>
    <cellStyle name="Normal 2 6 2 3 2 3 4" xfId="10031" xr:uid="{00000000-0005-0000-0000-00003D6A0000}"/>
    <cellStyle name="Normal 2 6 2 3 2 3 4 2" xfId="26327" xr:uid="{00000000-0005-0000-0000-00003E6A0000}"/>
    <cellStyle name="Normal 2 6 2 3 2 3 5" xfId="18181" xr:uid="{00000000-0005-0000-0000-00003F6A0000}"/>
    <cellStyle name="Normal 2 6 2 3 2 4" xfId="3247" xr:uid="{00000000-0005-0000-0000-0000406A0000}"/>
    <cellStyle name="Normal 2 6 2 3 2 4 2" xfId="11393" xr:uid="{00000000-0005-0000-0000-0000416A0000}"/>
    <cellStyle name="Normal 2 6 2 3 2 4 2 2" xfId="27689" xr:uid="{00000000-0005-0000-0000-0000426A0000}"/>
    <cellStyle name="Normal 2 6 2 3 2 4 3" xfId="19543" xr:uid="{00000000-0005-0000-0000-0000436A0000}"/>
    <cellStyle name="Normal 2 6 2 3 2 5" xfId="5774" xr:uid="{00000000-0005-0000-0000-0000446A0000}"/>
    <cellStyle name="Normal 2 6 2 3 2 5 2" xfId="13920" xr:uid="{00000000-0005-0000-0000-0000456A0000}"/>
    <cellStyle name="Normal 2 6 2 3 2 5 2 2" xfId="30216" xr:uid="{00000000-0005-0000-0000-0000466A0000}"/>
    <cellStyle name="Normal 2 6 2 3 2 5 3" xfId="22070" xr:uid="{00000000-0005-0000-0000-0000476A0000}"/>
    <cellStyle name="Normal 2 6 2 3 2 6" xfId="8621" xr:uid="{00000000-0005-0000-0000-0000486A0000}"/>
    <cellStyle name="Normal 2 6 2 3 2 6 2" xfId="24917" xr:uid="{00000000-0005-0000-0000-0000496A0000}"/>
    <cellStyle name="Normal 2 6 2 3 2 7" xfId="16771" xr:uid="{00000000-0005-0000-0000-00004A6A0000}"/>
    <cellStyle name="Normal 2 6 2 3 3" xfId="836" xr:uid="{00000000-0005-0000-0000-00004B6A0000}"/>
    <cellStyle name="Normal 2 6 2 3 3 2" xfId="2246" xr:uid="{00000000-0005-0000-0000-00004C6A0000}"/>
    <cellStyle name="Normal 2 6 2 3 3 2 2" xfId="4778" xr:uid="{00000000-0005-0000-0000-00004D6A0000}"/>
    <cellStyle name="Normal 2 6 2 3 3 2 2 2" xfId="12924" xr:uid="{00000000-0005-0000-0000-00004E6A0000}"/>
    <cellStyle name="Normal 2 6 2 3 3 2 2 2 2" xfId="29220" xr:uid="{00000000-0005-0000-0000-00004F6A0000}"/>
    <cellStyle name="Normal 2 6 2 3 3 2 2 3" xfId="21074" xr:uid="{00000000-0005-0000-0000-0000506A0000}"/>
    <cellStyle name="Normal 2 6 2 3 3 2 3" xfId="7545" xr:uid="{00000000-0005-0000-0000-0000516A0000}"/>
    <cellStyle name="Normal 2 6 2 3 3 2 3 2" xfId="15691" xr:uid="{00000000-0005-0000-0000-0000526A0000}"/>
    <cellStyle name="Normal 2 6 2 3 3 2 3 2 2" xfId="31987" xr:uid="{00000000-0005-0000-0000-0000536A0000}"/>
    <cellStyle name="Normal 2 6 2 3 3 2 3 3" xfId="23841" xr:uid="{00000000-0005-0000-0000-0000546A0000}"/>
    <cellStyle name="Normal 2 6 2 3 3 2 4" xfId="10392" xr:uid="{00000000-0005-0000-0000-0000556A0000}"/>
    <cellStyle name="Normal 2 6 2 3 3 2 4 2" xfId="26688" xr:uid="{00000000-0005-0000-0000-0000566A0000}"/>
    <cellStyle name="Normal 2 6 2 3 3 2 5" xfId="18542" xr:uid="{00000000-0005-0000-0000-0000576A0000}"/>
    <cellStyle name="Normal 2 6 2 3 3 3" xfId="3560" xr:uid="{00000000-0005-0000-0000-0000586A0000}"/>
    <cellStyle name="Normal 2 6 2 3 3 3 2" xfId="11706" xr:uid="{00000000-0005-0000-0000-0000596A0000}"/>
    <cellStyle name="Normal 2 6 2 3 3 3 2 2" xfId="28002" xr:uid="{00000000-0005-0000-0000-00005A6A0000}"/>
    <cellStyle name="Normal 2 6 2 3 3 3 3" xfId="19856" xr:uid="{00000000-0005-0000-0000-00005B6A0000}"/>
    <cellStyle name="Normal 2 6 2 3 3 4" xfId="6135" xr:uid="{00000000-0005-0000-0000-00005C6A0000}"/>
    <cellStyle name="Normal 2 6 2 3 3 4 2" xfId="14281" xr:uid="{00000000-0005-0000-0000-00005D6A0000}"/>
    <cellStyle name="Normal 2 6 2 3 3 4 2 2" xfId="30577" xr:uid="{00000000-0005-0000-0000-00005E6A0000}"/>
    <cellStyle name="Normal 2 6 2 3 3 4 3" xfId="22431" xr:uid="{00000000-0005-0000-0000-00005F6A0000}"/>
    <cellStyle name="Normal 2 6 2 3 3 5" xfId="8982" xr:uid="{00000000-0005-0000-0000-0000606A0000}"/>
    <cellStyle name="Normal 2 6 2 3 3 5 2" xfId="25278" xr:uid="{00000000-0005-0000-0000-0000616A0000}"/>
    <cellStyle name="Normal 2 6 2 3 3 6" xfId="17132" xr:uid="{00000000-0005-0000-0000-0000626A0000}"/>
    <cellStyle name="Normal 2 6 2 3 4" xfId="1541" xr:uid="{00000000-0005-0000-0000-0000636A0000}"/>
    <cellStyle name="Normal 2 6 2 3 4 2" xfId="4169" xr:uid="{00000000-0005-0000-0000-0000646A0000}"/>
    <cellStyle name="Normal 2 6 2 3 4 2 2" xfId="12315" xr:uid="{00000000-0005-0000-0000-0000656A0000}"/>
    <cellStyle name="Normal 2 6 2 3 4 2 2 2" xfId="28611" xr:uid="{00000000-0005-0000-0000-0000666A0000}"/>
    <cellStyle name="Normal 2 6 2 3 4 2 3" xfId="20465" xr:uid="{00000000-0005-0000-0000-0000676A0000}"/>
    <cellStyle name="Normal 2 6 2 3 4 3" xfId="6840" xr:uid="{00000000-0005-0000-0000-0000686A0000}"/>
    <cellStyle name="Normal 2 6 2 3 4 3 2" xfId="14986" xr:uid="{00000000-0005-0000-0000-0000696A0000}"/>
    <cellStyle name="Normal 2 6 2 3 4 3 2 2" xfId="31282" xr:uid="{00000000-0005-0000-0000-00006A6A0000}"/>
    <cellStyle name="Normal 2 6 2 3 4 3 3" xfId="23136" xr:uid="{00000000-0005-0000-0000-00006B6A0000}"/>
    <cellStyle name="Normal 2 6 2 3 4 4" xfId="9687" xr:uid="{00000000-0005-0000-0000-00006C6A0000}"/>
    <cellStyle name="Normal 2 6 2 3 4 4 2" xfId="25983" xr:uid="{00000000-0005-0000-0000-00006D6A0000}"/>
    <cellStyle name="Normal 2 6 2 3 4 5" xfId="17837" xr:uid="{00000000-0005-0000-0000-00006E6A0000}"/>
    <cellStyle name="Normal 2 6 2 3 5" xfId="2951" xr:uid="{00000000-0005-0000-0000-00006F6A0000}"/>
    <cellStyle name="Normal 2 6 2 3 5 2" xfId="11097" xr:uid="{00000000-0005-0000-0000-0000706A0000}"/>
    <cellStyle name="Normal 2 6 2 3 5 2 2" xfId="27393" xr:uid="{00000000-0005-0000-0000-0000716A0000}"/>
    <cellStyle name="Normal 2 6 2 3 5 3" xfId="19247" xr:uid="{00000000-0005-0000-0000-0000726A0000}"/>
    <cellStyle name="Normal 2 6 2 3 6" xfId="5430" xr:uid="{00000000-0005-0000-0000-0000736A0000}"/>
    <cellStyle name="Normal 2 6 2 3 6 2" xfId="13576" xr:uid="{00000000-0005-0000-0000-0000746A0000}"/>
    <cellStyle name="Normal 2 6 2 3 6 2 2" xfId="29872" xr:uid="{00000000-0005-0000-0000-0000756A0000}"/>
    <cellStyle name="Normal 2 6 2 3 6 3" xfId="21726" xr:uid="{00000000-0005-0000-0000-0000766A0000}"/>
    <cellStyle name="Normal 2 6 2 3 7" xfId="8277" xr:uid="{00000000-0005-0000-0000-0000776A0000}"/>
    <cellStyle name="Normal 2 6 2 3 7 2" xfId="24573" xr:uid="{00000000-0005-0000-0000-0000786A0000}"/>
    <cellStyle name="Normal 2 6 2 3 8" xfId="16427" xr:uid="{00000000-0005-0000-0000-0000796A0000}"/>
    <cellStyle name="Normal 2 6 2 4" xfId="214" xr:uid="{00000000-0005-0000-0000-00007A6A0000}"/>
    <cellStyle name="Normal 2 6 2 4 2" xfId="558" xr:uid="{00000000-0005-0000-0000-00007B6A0000}"/>
    <cellStyle name="Normal 2 6 2 4 2 2" xfId="1264" xr:uid="{00000000-0005-0000-0000-00007C6A0000}"/>
    <cellStyle name="Normal 2 6 2 4 2 2 2" xfId="2674" xr:uid="{00000000-0005-0000-0000-00007D6A0000}"/>
    <cellStyle name="Normal 2 6 2 4 2 2 2 2" xfId="5148" xr:uid="{00000000-0005-0000-0000-00007E6A0000}"/>
    <cellStyle name="Normal 2 6 2 4 2 2 2 2 2" xfId="13294" xr:uid="{00000000-0005-0000-0000-00007F6A0000}"/>
    <cellStyle name="Normal 2 6 2 4 2 2 2 2 2 2" xfId="29590" xr:uid="{00000000-0005-0000-0000-0000806A0000}"/>
    <cellStyle name="Normal 2 6 2 4 2 2 2 2 3" xfId="21444" xr:uid="{00000000-0005-0000-0000-0000816A0000}"/>
    <cellStyle name="Normal 2 6 2 4 2 2 2 3" xfId="7973" xr:uid="{00000000-0005-0000-0000-0000826A0000}"/>
    <cellStyle name="Normal 2 6 2 4 2 2 2 3 2" xfId="16119" xr:uid="{00000000-0005-0000-0000-0000836A0000}"/>
    <cellStyle name="Normal 2 6 2 4 2 2 2 3 2 2" xfId="32415" xr:uid="{00000000-0005-0000-0000-0000846A0000}"/>
    <cellStyle name="Normal 2 6 2 4 2 2 2 3 3" xfId="24269" xr:uid="{00000000-0005-0000-0000-0000856A0000}"/>
    <cellStyle name="Normal 2 6 2 4 2 2 2 4" xfId="10820" xr:uid="{00000000-0005-0000-0000-0000866A0000}"/>
    <cellStyle name="Normal 2 6 2 4 2 2 2 4 2" xfId="27116" xr:uid="{00000000-0005-0000-0000-0000876A0000}"/>
    <cellStyle name="Normal 2 6 2 4 2 2 2 5" xfId="18970" xr:uid="{00000000-0005-0000-0000-0000886A0000}"/>
    <cellStyle name="Normal 2 6 2 4 2 2 3" xfId="3930" xr:uid="{00000000-0005-0000-0000-0000896A0000}"/>
    <cellStyle name="Normal 2 6 2 4 2 2 3 2" xfId="12076" xr:uid="{00000000-0005-0000-0000-00008A6A0000}"/>
    <cellStyle name="Normal 2 6 2 4 2 2 3 2 2" xfId="28372" xr:uid="{00000000-0005-0000-0000-00008B6A0000}"/>
    <cellStyle name="Normal 2 6 2 4 2 2 3 3" xfId="20226" xr:uid="{00000000-0005-0000-0000-00008C6A0000}"/>
    <cellStyle name="Normal 2 6 2 4 2 2 4" xfId="6563" xr:uid="{00000000-0005-0000-0000-00008D6A0000}"/>
    <cellStyle name="Normal 2 6 2 4 2 2 4 2" xfId="14709" xr:uid="{00000000-0005-0000-0000-00008E6A0000}"/>
    <cellStyle name="Normal 2 6 2 4 2 2 4 2 2" xfId="31005" xr:uid="{00000000-0005-0000-0000-00008F6A0000}"/>
    <cellStyle name="Normal 2 6 2 4 2 2 4 3" xfId="22859" xr:uid="{00000000-0005-0000-0000-0000906A0000}"/>
    <cellStyle name="Normal 2 6 2 4 2 2 5" xfId="9410" xr:uid="{00000000-0005-0000-0000-0000916A0000}"/>
    <cellStyle name="Normal 2 6 2 4 2 2 5 2" xfId="25706" xr:uid="{00000000-0005-0000-0000-0000926A0000}"/>
    <cellStyle name="Normal 2 6 2 4 2 2 6" xfId="17560" xr:uid="{00000000-0005-0000-0000-0000936A0000}"/>
    <cellStyle name="Normal 2 6 2 4 2 3" xfId="1969" xr:uid="{00000000-0005-0000-0000-0000946A0000}"/>
    <cellStyle name="Normal 2 6 2 4 2 3 2" xfId="4539" xr:uid="{00000000-0005-0000-0000-0000956A0000}"/>
    <cellStyle name="Normal 2 6 2 4 2 3 2 2" xfId="12685" xr:uid="{00000000-0005-0000-0000-0000966A0000}"/>
    <cellStyle name="Normal 2 6 2 4 2 3 2 2 2" xfId="28981" xr:uid="{00000000-0005-0000-0000-0000976A0000}"/>
    <cellStyle name="Normal 2 6 2 4 2 3 2 3" xfId="20835" xr:uid="{00000000-0005-0000-0000-0000986A0000}"/>
    <cellStyle name="Normal 2 6 2 4 2 3 3" xfId="7268" xr:uid="{00000000-0005-0000-0000-0000996A0000}"/>
    <cellStyle name="Normal 2 6 2 4 2 3 3 2" xfId="15414" xr:uid="{00000000-0005-0000-0000-00009A6A0000}"/>
    <cellStyle name="Normal 2 6 2 4 2 3 3 2 2" xfId="31710" xr:uid="{00000000-0005-0000-0000-00009B6A0000}"/>
    <cellStyle name="Normal 2 6 2 4 2 3 3 3" xfId="23564" xr:uid="{00000000-0005-0000-0000-00009C6A0000}"/>
    <cellStyle name="Normal 2 6 2 4 2 3 4" xfId="10115" xr:uid="{00000000-0005-0000-0000-00009D6A0000}"/>
    <cellStyle name="Normal 2 6 2 4 2 3 4 2" xfId="26411" xr:uid="{00000000-0005-0000-0000-00009E6A0000}"/>
    <cellStyle name="Normal 2 6 2 4 2 3 5" xfId="18265" xr:uid="{00000000-0005-0000-0000-00009F6A0000}"/>
    <cellStyle name="Normal 2 6 2 4 2 4" xfId="3321" xr:uid="{00000000-0005-0000-0000-0000A06A0000}"/>
    <cellStyle name="Normal 2 6 2 4 2 4 2" xfId="11467" xr:uid="{00000000-0005-0000-0000-0000A16A0000}"/>
    <cellStyle name="Normal 2 6 2 4 2 4 2 2" xfId="27763" xr:uid="{00000000-0005-0000-0000-0000A26A0000}"/>
    <cellStyle name="Normal 2 6 2 4 2 4 3" xfId="19617" xr:uid="{00000000-0005-0000-0000-0000A36A0000}"/>
    <cellStyle name="Normal 2 6 2 4 2 5" xfId="5858" xr:uid="{00000000-0005-0000-0000-0000A46A0000}"/>
    <cellStyle name="Normal 2 6 2 4 2 5 2" xfId="14004" xr:uid="{00000000-0005-0000-0000-0000A56A0000}"/>
    <cellStyle name="Normal 2 6 2 4 2 5 2 2" xfId="30300" xr:uid="{00000000-0005-0000-0000-0000A66A0000}"/>
    <cellStyle name="Normal 2 6 2 4 2 5 3" xfId="22154" xr:uid="{00000000-0005-0000-0000-0000A76A0000}"/>
    <cellStyle name="Normal 2 6 2 4 2 6" xfId="8705" xr:uid="{00000000-0005-0000-0000-0000A86A0000}"/>
    <cellStyle name="Normal 2 6 2 4 2 6 2" xfId="25001" xr:uid="{00000000-0005-0000-0000-0000A96A0000}"/>
    <cellStyle name="Normal 2 6 2 4 2 7" xfId="16855" xr:uid="{00000000-0005-0000-0000-0000AA6A0000}"/>
    <cellStyle name="Normal 2 6 2 4 3" xfId="920" xr:uid="{00000000-0005-0000-0000-0000AB6A0000}"/>
    <cellStyle name="Normal 2 6 2 4 3 2" xfId="2330" xr:uid="{00000000-0005-0000-0000-0000AC6A0000}"/>
    <cellStyle name="Normal 2 6 2 4 3 2 2" xfId="4852" xr:uid="{00000000-0005-0000-0000-0000AD6A0000}"/>
    <cellStyle name="Normal 2 6 2 4 3 2 2 2" xfId="12998" xr:uid="{00000000-0005-0000-0000-0000AE6A0000}"/>
    <cellStyle name="Normal 2 6 2 4 3 2 2 2 2" xfId="29294" xr:uid="{00000000-0005-0000-0000-0000AF6A0000}"/>
    <cellStyle name="Normal 2 6 2 4 3 2 2 3" xfId="21148" xr:uid="{00000000-0005-0000-0000-0000B06A0000}"/>
    <cellStyle name="Normal 2 6 2 4 3 2 3" xfId="7629" xr:uid="{00000000-0005-0000-0000-0000B16A0000}"/>
    <cellStyle name="Normal 2 6 2 4 3 2 3 2" xfId="15775" xr:uid="{00000000-0005-0000-0000-0000B26A0000}"/>
    <cellStyle name="Normal 2 6 2 4 3 2 3 2 2" xfId="32071" xr:uid="{00000000-0005-0000-0000-0000B36A0000}"/>
    <cellStyle name="Normal 2 6 2 4 3 2 3 3" xfId="23925" xr:uid="{00000000-0005-0000-0000-0000B46A0000}"/>
    <cellStyle name="Normal 2 6 2 4 3 2 4" xfId="10476" xr:uid="{00000000-0005-0000-0000-0000B56A0000}"/>
    <cellStyle name="Normal 2 6 2 4 3 2 4 2" xfId="26772" xr:uid="{00000000-0005-0000-0000-0000B66A0000}"/>
    <cellStyle name="Normal 2 6 2 4 3 2 5" xfId="18626" xr:uid="{00000000-0005-0000-0000-0000B76A0000}"/>
    <cellStyle name="Normal 2 6 2 4 3 3" xfId="3634" xr:uid="{00000000-0005-0000-0000-0000B86A0000}"/>
    <cellStyle name="Normal 2 6 2 4 3 3 2" xfId="11780" xr:uid="{00000000-0005-0000-0000-0000B96A0000}"/>
    <cellStyle name="Normal 2 6 2 4 3 3 2 2" xfId="28076" xr:uid="{00000000-0005-0000-0000-0000BA6A0000}"/>
    <cellStyle name="Normal 2 6 2 4 3 3 3" xfId="19930" xr:uid="{00000000-0005-0000-0000-0000BB6A0000}"/>
    <cellStyle name="Normal 2 6 2 4 3 4" xfId="6219" xr:uid="{00000000-0005-0000-0000-0000BC6A0000}"/>
    <cellStyle name="Normal 2 6 2 4 3 4 2" xfId="14365" xr:uid="{00000000-0005-0000-0000-0000BD6A0000}"/>
    <cellStyle name="Normal 2 6 2 4 3 4 2 2" xfId="30661" xr:uid="{00000000-0005-0000-0000-0000BE6A0000}"/>
    <cellStyle name="Normal 2 6 2 4 3 4 3" xfId="22515" xr:uid="{00000000-0005-0000-0000-0000BF6A0000}"/>
    <cellStyle name="Normal 2 6 2 4 3 5" xfId="9066" xr:uid="{00000000-0005-0000-0000-0000C06A0000}"/>
    <cellStyle name="Normal 2 6 2 4 3 5 2" xfId="25362" xr:uid="{00000000-0005-0000-0000-0000C16A0000}"/>
    <cellStyle name="Normal 2 6 2 4 3 6" xfId="17216" xr:uid="{00000000-0005-0000-0000-0000C26A0000}"/>
    <cellStyle name="Normal 2 6 2 4 4" xfId="1625" xr:uid="{00000000-0005-0000-0000-0000C36A0000}"/>
    <cellStyle name="Normal 2 6 2 4 4 2" xfId="4243" xr:uid="{00000000-0005-0000-0000-0000C46A0000}"/>
    <cellStyle name="Normal 2 6 2 4 4 2 2" xfId="12389" xr:uid="{00000000-0005-0000-0000-0000C56A0000}"/>
    <cellStyle name="Normal 2 6 2 4 4 2 2 2" xfId="28685" xr:uid="{00000000-0005-0000-0000-0000C66A0000}"/>
    <cellStyle name="Normal 2 6 2 4 4 2 3" xfId="20539" xr:uid="{00000000-0005-0000-0000-0000C76A0000}"/>
    <cellStyle name="Normal 2 6 2 4 4 3" xfId="6924" xr:uid="{00000000-0005-0000-0000-0000C86A0000}"/>
    <cellStyle name="Normal 2 6 2 4 4 3 2" xfId="15070" xr:uid="{00000000-0005-0000-0000-0000C96A0000}"/>
    <cellStyle name="Normal 2 6 2 4 4 3 2 2" xfId="31366" xr:uid="{00000000-0005-0000-0000-0000CA6A0000}"/>
    <cellStyle name="Normal 2 6 2 4 4 3 3" xfId="23220" xr:uid="{00000000-0005-0000-0000-0000CB6A0000}"/>
    <cellStyle name="Normal 2 6 2 4 4 4" xfId="9771" xr:uid="{00000000-0005-0000-0000-0000CC6A0000}"/>
    <cellStyle name="Normal 2 6 2 4 4 4 2" xfId="26067" xr:uid="{00000000-0005-0000-0000-0000CD6A0000}"/>
    <cellStyle name="Normal 2 6 2 4 4 5" xfId="17921" xr:uid="{00000000-0005-0000-0000-0000CE6A0000}"/>
    <cellStyle name="Normal 2 6 2 4 5" xfId="3025" xr:uid="{00000000-0005-0000-0000-0000CF6A0000}"/>
    <cellStyle name="Normal 2 6 2 4 5 2" xfId="11171" xr:uid="{00000000-0005-0000-0000-0000D06A0000}"/>
    <cellStyle name="Normal 2 6 2 4 5 2 2" xfId="27467" xr:uid="{00000000-0005-0000-0000-0000D16A0000}"/>
    <cellStyle name="Normal 2 6 2 4 5 3" xfId="19321" xr:uid="{00000000-0005-0000-0000-0000D26A0000}"/>
    <cellStyle name="Normal 2 6 2 4 6" xfId="5514" xr:uid="{00000000-0005-0000-0000-0000D36A0000}"/>
    <cellStyle name="Normal 2 6 2 4 6 2" xfId="13660" xr:uid="{00000000-0005-0000-0000-0000D46A0000}"/>
    <cellStyle name="Normal 2 6 2 4 6 2 2" xfId="29956" xr:uid="{00000000-0005-0000-0000-0000D56A0000}"/>
    <cellStyle name="Normal 2 6 2 4 6 3" xfId="21810" xr:uid="{00000000-0005-0000-0000-0000D66A0000}"/>
    <cellStyle name="Normal 2 6 2 4 7" xfId="8361" xr:uid="{00000000-0005-0000-0000-0000D76A0000}"/>
    <cellStyle name="Normal 2 6 2 4 7 2" xfId="24657" xr:uid="{00000000-0005-0000-0000-0000D86A0000}"/>
    <cellStyle name="Normal 2 6 2 4 8" xfId="16511" xr:uid="{00000000-0005-0000-0000-0000D96A0000}"/>
    <cellStyle name="Normal 2 6 2 5" xfId="294" xr:uid="{00000000-0005-0000-0000-0000DA6A0000}"/>
    <cellStyle name="Normal 2 6 2 5 2" xfId="638" xr:uid="{00000000-0005-0000-0000-0000DB6A0000}"/>
    <cellStyle name="Normal 2 6 2 5 2 2" xfId="1344" xr:uid="{00000000-0005-0000-0000-0000DC6A0000}"/>
    <cellStyle name="Normal 2 6 2 5 2 2 2" xfId="2754" xr:uid="{00000000-0005-0000-0000-0000DD6A0000}"/>
    <cellStyle name="Normal 2 6 2 5 2 2 2 2" xfId="5222" xr:uid="{00000000-0005-0000-0000-0000DE6A0000}"/>
    <cellStyle name="Normal 2 6 2 5 2 2 2 2 2" xfId="13368" xr:uid="{00000000-0005-0000-0000-0000DF6A0000}"/>
    <cellStyle name="Normal 2 6 2 5 2 2 2 2 2 2" xfId="29664" xr:uid="{00000000-0005-0000-0000-0000E06A0000}"/>
    <cellStyle name="Normal 2 6 2 5 2 2 2 2 3" xfId="21518" xr:uid="{00000000-0005-0000-0000-0000E16A0000}"/>
    <cellStyle name="Normal 2 6 2 5 2 2 2 3" xfId="8053" xr:uid="{00000000-0005-0000-0000-0000E26A0000}"/>
    <cellStyle name="Normal 2 6 2 5 2 2 2 3 2" xfId="16199" xr:uid="{00000000-0005-0000-0000-0000E36A0000}"/>
    <cellStyle name="Normal 2 6 2 5 2 2 2 3 2 2" xfId="32495" xr:uid="{00000000-0005-0000-0000-0000E46A0000}"/>
    <cellStyle name="Normal 2 6 2 5 2 2 2 3 3" xfId="24349" xr:uid="{00000000-0005-0000-0000-0000E56A0000}"/>
    <cellStyle name="Normal 2 6 2 5 2 2 2 4" xfId="10900" xr:uid="{00000000-0005-0000-0000-0000E66A0000}"/>
    <cellStyle name="Normal 2 6 2 5 2 2 2 4 2" xfId="27196" xr:uid="{00000000-0005-0000-0000-0000E76A0000}"/>
    <cellStyle name="Normal 2 6 2 5 2 2 2 5" xfId="19050" xr:uid="{00000000-0005-0000-0000-0000E86A0000}"/>
    <cellStyle name="Normal 2 6 2 5 2 2 3" xfId="4004" xr:uid="{00000000-0005-0000-0000-0000E96A0000}"/>
    <cellStyle name="Normal 2 6 2 5 2 2 3 2" xfId="12150" xr:uid="{00000000-0005-0000-0000-0000EA6A0000}"/>
    <cellStyle name="Normal 2 6 2 5 2 2 3 2 2" xfId="28446" xr:uid="{00000000-0005-0000-0000-0000EB6A0000}"/>
    <cellStyle name="Normal 2 6 2 5 2 2 3 3" xfId="20300" xr:uid="{00000000-0005-0000-0000-0000EC6A0000}"/>
    <cellStyle name="Normal 2 6 2 5 2 2 4" xfId="6643" xr:uid="{00000000-0005-0000-0000-0000ED6A0000}"/>
    <cellStyle name="Normal 2 6 2 5 2 2 4 2" xfId="14789" xr:uid="{00000000-0005-0000-0000-0000EE6A0000}"/>
    <cellStyle name="Normal 2 6 2 5 2 2 4 2 2" xfId="31085" xr:uid="{00000000-0005-0000-0000-0000EF6A0000}"/>
    <cellStyle name="Normal 2 6 2 5 2 2 4 3" xfId="22939" xr:uid="{00000000-0005-0000-0000-0000F06A0000}"/>
    <cellStyle name="Normal 2 6 2 5 2 2 5" xfId="9490" xr:uid="{00000000-0005-0000-0000-0000F16A0000}"/>
    <cellStyle name="Normal 2 6 2 5 2 2 5 2" xfId="25786" xr:uid="{00000000-0005-0000-0000-0000F26A0000}"/>
    <cellStyle name="Normal 2 6 2 5 2 2 6" xfId="17640" xr:uid="{00000000-0005-0000-0000-0000F36A0000}"/>
    <cellStyle name="Normal 2 6 2 5 2 3" xfId="2049" xr:uid="{00000000-0005-0000-0000-0000F46A0000}"/>
    <cellStyle name="Normal 2 6 2 5 2 3 2" xfId="4613" xr:uid="{00000000-0005-0000-0000-0000F56A0000}"/>
    <cellStyle name="Normal 2 6 2 5 2 3 2 2" xfId="12759" xr:uid="{00000000-0005-0000-0000-0000F66A0000}"/>
    <cellStyle name="Normal 2 6 2 5 2 3 2 2 2" xfId="29055" xr:uid="{00000000-0005-0000-0000-0000F76A0000}"/>
    <cellStyle name="Normal 2 6 2 5 2 3 2 3" xfId="20909" xr:uid="{00000000-0005-0000-0000-0000F86A0000}"/>
    <cellStyle name="Normal 2 6 2 5 2 3 3" xfId="7348" xr:uid="{00000000-0005-0000-0000-0000F96A0000}"/>
    <cellStyle name="Normal 2 6 2 5 2 3 3 2" xfId="15494" xr:uid="{00000000-0005-0000-0000-0000FA6A0000}"/>
    <cellStyle name="Normal 2 6 2 5 2 3 3 2 2" xfId="31790" xr:uid="{00000000-0005-0000-0000-0000FB6A0000}"/>
    <cellStyle name="Normal 2 6 2 5 2 3 3 3" xfId="23644" xr:uid="{00000000-0005-0000-0000-0000FC6A0000}"/>
    <cellStyle name="Normal 2 6 2 5 2 3 4" xfId="10195" xr:uid="{00000000-0005-0000-0000-0000FD6A0000}"/>
    <cellStyle name="Normal 2 6 2 5 2 3 4 2" xfId="26491" xr:uid="{00000000-0005-0000-0000-0000FE6A0000}"/>
    <cellStyle name="Normal 2 6 2 5 2 3 5" xfId="18345" xr:uid="{00000000-0005-0000-0000-0000FF6A0000}"/>
    <cellStyle name="Normal 2 6 2 5 2 4" xfId="3395" xr:uid="{00000000-0005-0000-0000-0000006B0000}"/>
    <cellStyle name="Normal 2 6 2 5 2 4 2" xfId="11541" xr:uid="{00000000-0005-0000-0000-0000016B0000}"/>
    <cellStyle name="Normal 2 6 2 5 2 4 2 2" xfId="27837" xr:uid="{00000000-0005-0000-0000-0000026B0000}"/>
    <cellStyle name="Normal 2 6 2 5 2 4 3" xfId="19691" xr:uid="{00000000-0005-0000-0000-0000036B0000}"/>
    <cellStyle name="Normal 2 6 2 5 2 5" xfId="5938" xr:uid="{00000000-0005-0000-0000-0000046B0000}"/>
    <cellStyle name="Normal 2 6 2 5 2 5 2" xfId="14084" xr:uid="{00000000-0005-0000-0000-0000056B0000}"/>
    <cellStyle name="Normal 2 6 2 5 2 5 2 2" xfId="30380" xr:uid="{00000000-0005-0000-0000-0000066B0000}"/>
    <cellStyle name="Normal 2 6 2 5 2 5 3" xfId="22234" xr:uid="{00000000-0005-0000-0000-0000076B0000}"/>
    <cellStyle name="Normal 2 6 2 5 2 6" xfId="8785" xr:uid="{00000000-0005-0000-0000-0000086B0000}"/>
    <cellStyle name="Normal 2 6 2 5 2 6 2" xfId="25081" xr:uid="{00000000-0005-0000-0000-0000096B0000}"/>
    <cellStyle name="Normal 2 6 2 5 2 7" xfId="16935" xr:uid="{00000000-0005-0000-0000-00000A6B0000}"/>
    <cellStyle name="Normal 2 6 2 5 3" xfId="1000" xr:uid="{00000000-0005-0000-0000-00000B6B0000}"/>
    <cellStyle name="Normal 2 6 2 5 3 2" xfId="2410" xr:uid="{00000000-0005-0000-0000-00000C6B0000}"/>
    <cellStyle name="Normal 2 6 2 5 3 2 2" xfId="4926" xr:uid="{00000000-0005-0000-0000-00000D6B0000}"/>
    <cellStyle name="Normal 2 6 2 5 3 2 2 2" xfId="13072" xr:uid="{00000000-0005-0000-0000-00000E6B0000}"/>
    <cellStyle name="Normal 2 6 2 5 3 2 2 2 2" xfId="29368" xr:uid="{00000000-0005-0000-0000-00000F6B0000}"/>
    <cellStyle name="Normal 2 6 2 5 3 2 2 3" xfId="21222" xr:uid="{00000000-0005-0000-0000-0000106B0000}"/>
    <cellStyle name="Normal 2 6 2 5 3 2 3" xfId="7709" xr:uid="{00000000-0005-0000-0000-0000116B0000}"/>
    <cellStyle name="Normal 2 6 2 5 3 2 3 2" xfId="15855" xr:uid="{00000000-0005-0000-0000-0000126B0000}"/>
    <cellStyle name="Normal 2 6 2 5 3 2 3 2 2" xfId="32151" xr:uid="{00000000-0005-0000-0000-0000136B0000}"/>
    <cellStyle name="Normal 2 6 2 5 3 2 3 3" xfId="24005" xr:uid="{00000000-0005-0000-0000-0000146B0000}"/>
    <cellStyle name="Normal 2 6 2 5 3 2 4" xfId="10556" xr:uid="{00000000-0005-0000-0000-0000156B0000}"/>
    <cellStyle name="Normal 2 6 2 5 3 2 4 2" xfId="26852" xr:uid="{00000000-0005-0000-0000-0000166B0000}"/>
    <cellStyle name="Normal 2 6 2 5 3 2 5" xfId="18706" xr:uid="{00000000-0005-0000-0000-0000176B0000}"/>
    <cellStyle name="Normal 2 6 2 5 3 3" xfId="3708" xr:uid="{00000000-0005-0000-0000-0000186B0000}"/>
    <cellStyle name="Normal 2 6 2 5 3 3 2" xfId="11854" xr:uid="{00000000-0005-0000-0000-0000196B0000}"/>
    <cellStyle name="Normal 2 6 2 5 3 3 2 2" xfId="28150" xr:uid="{00000000-0005-0000-0000-00001A6B0000}"/>
    <cellStyle name="Normal 2 6 2 5 3 3 3" xfId="20004" xr:uid="{00000000-0005-0000-0000-00001B6B0000}"/>
    <cellStyle name="Normal 2 6 2 5 3 4" xfId="6299" xr:uid="{00000000-0005-0000-0000-00001C6B0000}"/>
    <cellStyle name="Normal 2 6 2 5 3 4 2" xfId="14445" xr:uid="{00000000-0005-0000-0000-00001D6B0000}"/>
    <cellStyle name="Normal 2 6 2 5 3 4 2 2" xfId="30741" xr:uid="{00000000-0005-0000-0000-00001E6B0000}"/>
    <cellStyle name="Normal 2 6 2 5 3 4 3" xfId="22595" xr:uid="{00000000-0005-0000-0000-00001F6B0000}"/>
    <cellStyle name="Normal 2 6 2 5 3 5" xfId="9146" xr:uid="{00000000-0005-0000-0000-0000206B0000}"/>
    <cellStyle name="Normal 2 6 2 5 3 5 2" xfId="25442" xr:uid="{00000000-0005-0000-0000-0000216B0000}"/>
    <cellStyle name="Normal 2 6 2 5 3 6" xfId="17296" xr:uid="{00000000-0005-0000-0000-0000226B0000}"/>
    <cellStyle name="Normal 2 6 2 5 4" xfId="1705" xr:uid="{00000000-0005-0000-0000-0000236B0000}"/>
    <cellStyle name="Normal 2 6 2 5 4 2" xfId="4317" xr:uid="{00000000-0005-0000-0000-0000246B0000}"/>
    <cellStyle name="Normal 2 6 2 5 4 2 2" xfId="12463" xr:uid="{00000000-0005-0000-0000-0000256B0000}"/>
    <cellStyle name="Normal 2 6 2 5 4 2 2 2" xfId="28759" xr:uid="{00000000-0005-0000-0000-0000266B0000}"/>
    <cellStyle name="Normal 2 6 2 5 4 2 3" xfId="20613" xr:uid="{00000000-0005-0000-0000-0000276B0000}"/>
    <cellStyle name="Normal 2 6 2 5 4 3" xfId="7004" xr:uid="{00000000-0005-0000-0000-0000286B0000}"/>
    <cellStyle name="Normal 2 6 2 5 4 3 2" xfId="15150" xr:uid="{00000000-0005-0000-0000-0000296B0000}"/>
    <cellStyle name="Normal 2 6 2 5 4 3 2 2" xfId="31446" xr:uid="{00000000-0005-0000-0000-00002A6B0000}"/>
    <cellStyle name="Normal 2 6 2 5 4 3 3" xfId="23300" xr:uid="{00000000-0005-0000-0000-00002B6B0000}"/>
    <cellStyle name="Normal 2 6 2 5 4 4" xfId="9851" xr:uid="{00000000-0005-0000-0000-00002C6B0000}"/>
    <cellStyle name="Normal 2 6 2 5 4 4 2" xfId="26147" xr:uid="{00000000-0005-0000-0000-00002D6B0000}"/>
    <cellStyle name="Normal 2 6 2 5 4 5" xfId="18001" xr:uid="{00000000-0005-0000-0000-00002E6B0000}"/>
    <cellStyle name="Normal 2 6 2 5 5" xfId="3099" xr:uid="{00000000-0005-0000-0000-00002F6B0000}"/>
    <cellStyle name="Normal 2 6 2 5 5 2" xfId="11245" xr:uid="{00000000-0005-0000-0000-0000306B0000}"/>
    <cellStyle name="Normal 2 6 2 5 5 2 2" xfId="27541" xr:uid="{00000000-0005-0000-0000-0000316B0000}"/>
    <cellStyle name="Normal 2 6 2 5 5 3" xfId="19395" xr:uid="{00000000-0005-0000-0000-0000326B0000}"/>
    <cellStyle name="Normal 2 6 2 5 6" xfId="5594" xr:uid="{00000000-0005-0000-0000-0000336B0000}"/>
    <cellStyle name="Normal 2 6 2 5 6 2" xfId="13740" xr:uid="{00000000-0005-0000-0000-0000346B0000}"/>
    <cellStyle name="Normal 2 6 2 5 6 2 2" xfId="30036" xr:uid="{00000000-0005-0000-0000-0000356B0000}"/>
    <cellStyle name="Normal 2 6 2 5 6 3" xfId="21890" xr:uid="{00000000-0005-0000-0000-0000366B0000}"/>
    <cellStyle name="Normal 2 6 2 5 7" xfId="8441" xr:uid="{00000000-0005-0000-0000-0000376B0000}"/>
    <cellStyle name="Normal 2 6 2 5 7 2" xfId="24737" xr:uid="{00000000-0005-0000-0000-0000386B0000}"/>
    <cellStyle name="Normal 2 6 2 5 8" xfId="16591" xr:uid="{00000000-0005-0000-0000-0000396B0000}"/>
    <cellStyle name="Normal 2 6 2 6" xfId="384" xr:uid="{00000000-0005-0000-0000-00003A6B0000}"/>
    <cellStyle name="Normal 2 6 2 6 2" xfId="1090" xr:uid="{00000000-0005-0000-0000-00003B6B0000}"/>
    <cellStyle name="Normal 2 6 2 6 2 2" xfId="2500" xr:uid="{00000000-0005-0000-0000-00003C6B0000}"/>
    <cellStyle name="Normal 2 6 2 6 2 2 2" xfId="5000" xr:uid="{00000000-0005-0000-0000-00003D6B0000}"/>
    <cellStyle name="Normal 2 6 2 6 2 2 2 2" xfId="13146" xr:uid="{00000000-0005-0000-0000-00003E6B0000}"/>
    <cellStyle name="Normal 2 6 2 6 2 2 2 2 2" xfId="29442" xr:uid="{00000000-0005-0000-0000-00003F6B0000}"/>
    <cellStyle name="Normal 2 6 2 6 2 2 2 3" xfId="21296" xr:uid="{00000000-0005-0000-0000-0000406B0000}"/>
    <cellStyle name="Normal 2 6 2 6 2 2 3" xfId="7799" xr:uid="{00000000-0005-0000-0000-0000416B0000}"/>
    <cellStyle name="Normal 2 6 2 6 2 2 3 2" xfId="15945" xr:uid="{00000000-0005-0000-0000-0000426B0000}"/>
    <cellStyle name="Normal 2 6 2 6 2 2 3 2 2" xfId="32241" xr:uid="{00000000-0005-0000-0000-0000436B0000}"/>
    <cellStyle name="Normal 2 6 2 6 2 2 3 3" xfId="24095" xr:uid="{00000000-0005-0000-0000-0000446B0000}"/>
    <cellStyle name="Normal 2 6 2 6 2 2 4" xfId="10646" xr:uid="{00000000-0005-0000-0000-0000456B0000}"/>
    <cellStyle name="Normal 2 6 2 6 2 2 4 2" xfId="26942" xr:uid="{00000000-0005-0000-0000-0000466B0000}"/>
    <cellStyle name="Normal 2 6 2 6 2 2 5" xfId="18796" xr:uid="{00000000-0005-0000-0000-0000476B0000}"/>
    <cellStyle name="Normal 2 6 2 6 2 3" xfId="3782" xr:uid="{00000000-0005-0000-0000-0000486B0000}"/>
    <cellStyle name="Normal 2 6 2 6 2 3 2" xfId="11928" xr:uid="{00000000-0005-0000-0000-0000496B0000}"/>
    <cellStyle name="Normal 2 6 2 6 2 3 2 2" xfId="28224" xr:uid="{00000000-0005-0000-0000-00004A6B0000}"/>
    <cellStyle name="Normal 2 6 2 6 2 3 3" xfId="20078" xr:uid="{00000000-0005-0000-0000-00004B6B0000}"/>
    <cellStyle name="Normal 2 6 2 6 2 4" xfId="6389" xr:uid="{00000000-0005-0000-0000-00004C6B0000}"/>
    <cellStyle name="Normal 2 6 2 6 2 4 2" xfId="14535" xr:uid="{00000000-0005-0000-0000-00004D6B0000}"/>
    <cellStyle name="Normal 2 6 2 6 2 4 2 2" xfId="30831" xr:uid="{00000000-0005-0000-0000-00004E6B0000}"/>
    <cellStyle name="Normal 2 6 2 6 2 4 3" xfId="22685" xr:uid="{00000000-0005-0000-0000-00004F6B0000}"/>
    <cellStyle name="Normal 2 6 2 6 2 5" xfId="9236" xr:uid="{00000000-0005-0000-0000-0000506B0000}"/>
    <cellStyle name="Normal 2 6 2 6 2 5 2" xfId="25532" xr:uid="{00000000-0005-0000-0000-0000516B0000}"/>
    <cellStyle name="Normal 2 6 2 6 2 6" xfId="17386" xr:uid="{00000000-0005-0000-0000-0000526B0000}"/>
    <cellStyle name="Normal 2 6 2 6 3" xfId="1795" xr:uid="{00000000-0005-0000-0000-0000536B0000}"/>
    <cellStyle name="Normal 2 6 2 6 3 2" xfId="4391" xr:uid="{00000000-0005-0000-0000-0000546B0000}"/>
    <cellStyle name="Normal 2 6 2 6 3 2 2" xfId="12537" xr:uid="{00000000-0005-0000-0000-0000556B0000}"/>
    <cellStyle name="Normal 2 6 2 6 3 2 2 2" xfId="28833" xr:uid="{00000000-0005-0000-0000-0000566B0000}"/>
    <cellStyle name="Normal 2 6 2 6 3 2 3" xfId="20687" xr:uid="{00000000-0005-0000-0000-0000576B0000}"/>
    <cellStyle name="Normal 2 6 2 6 3 3" xfId="7094" xr:uid="{00000000-0005-0000-0000-0000586B0000}"/>
    <cellStyle name="Normal 2 6 2 6 3 3 2" xfId="15240" xr:uid="{00000000-0005-0000-0000-0000596B0000}"/>
    <cellStyle name="Normal 2 6 2 6 3 3 2 2" xfId="31536" xr:uid="{00000000-0005-0000-0000-00005A6B0000}"/>
    <cellStyle name="Normal 2 6 2 6 3 3 3" xfId="23390" xr:uid="{00000000-0005-0000-0000-00005B6B0000}"/>
    <cellStyle name="Normal 2 6 2 6 3 4" xfId="9941" xr:uid="{00000000-0005-0000-0000-00005C6B0000}"/>
    <cellStyle name="Normal 2 6 2 6 3 4 2" xfId="26237" xr:uid="{00000000-0005-0000-0000-00005D6B0000}"/>
    <cellStyle name="Normal 2 6 2 6 3 5" xfId="18091" xr:uid="{00000000-0005-0000-0000-00005E6B0000}"/>
    <cellStyle name="Normal 2 6 2 6 4" xfId="3173" xr:uid="{00000000-0005-0000-0000-00005F6B0000}"/>
    <cellStyle name="Normal 2 6 2 6 4 2" xfId="11319" xr:uid="{00000000-0005-0000-0000-0000606B0000}"/>
    <cellStyle name="Normal 2 6 2 6 4 2 2" xfId="27615" xr:uid="{00000000-0005-0000-0000-0000616B0000}"/>
    <cellStyle name="Normal 2 6 2 6 4 3" xfId="19469" xr:uid="{00000000-0005-0000-0000-0000626B0000}"/>
    <cellStyle name="Normal 2 6 2 6 5" xfId="5684" xr:uid="{00000000-0005-0000-0000-0000636B0000}"/>
    <cellStyle name="Normal 2 6 2 6 5 2" xfId="13830" xr:uid="{00000000-0005-0000-0000-0000646B0000}"/>
    <cellStyle name="Normal 2 6 2 6 5 2 2" xfId="30126" xr:uid="{00000000-0005-0000-0000-0000656B0000}"/>
    <cellStyle name="Normal 2 6 2 6 5 3" xfId="21980" xr:uid="{00000000-0005-0000-0000-0000666B0000}"/>
    <cellStyle name="Normal 2 6 2 6 6" xfId="8531" xr:uid="{00000000-0005-0000-0000-0000676B0000}"/>
    <cellStyle name="Normal 2 6 2 6 6 2" xfId="24827" xr:uid="{00000000-0005-0000-0000-0000686B0000}"/>
    <cellStyle name="Normal 2 6 2 6 7" xfId="16681" xr:uid="{00000000-0005-0000-0000-0000696B0000}"/>
    <cellStyle name="Normal 2 6 2 7" xfId="746" xr:uid="{00000000-0005-0000-0000-00006A6B0000}"/>
    <cellStyle name="Normal 2 6 2 7 2" xfId="2156" xr:uid="{00000000-0005-0000-0000-00006B6B0000}"/>
    <cellStyle name="Normal 2 6 2 7 2 2" xfId="4704" xr:uid="{00000000-0005-0000-0000-00006C6B0000}"/>
    <cellStyle name="Normal 2 6 2 7 2 2 2" xfId="12850" xr:uid="{00000000-0005-0000-0000-00006D6B0000}"/>
    <cellStyle name="Normal 2 6 2 7 2 2 2 2" xfId="29146" xr:uid="{00000000-0005-0000-0000-00006E6B0000}"/>
    <cellStyle name="Normal 2 6 2 7 2 2 3" xfId="21000" xr:uid="{00000000-0005-0000-0000-00006F6B0000}"/>
    <cellStyle name="Normal 2 6 2 7 2 3" xfId="7455" xr:uid="{00000000-0005-0000-0000-0000706B0000}"/>
    <cellStyle name="Normal 2 6 2 7 2 3 2" xfId="15601" xr:uid="{00000000-0005-0000-0000-0000716B0000}"/>
    <cellStyle name="Normal 2 6 2 7 2 3 2 2" xfId="31897" xr:uid="{00000000-0005-0000-0000-0000726B0000}"/>
    <cellStyle name="Normal 2 6 2 7 2 3 3" xfId="23751" xr:uid="{00000000-0005-0000-0000-0000736B0000}"/>
    <cellStyle name="Normal 2 6 2 7 2 4" xfId="10302" xr:uid="{00000000-0005-0000-0000-0000746B0000}"/>
    <cellStyle name="Normal 2 6 2 7 2 4 2" xfId="26598" xr:uid="{00000000-0005-0000-0000-0000756B0000}"/>
    <cellStyle name="Normal 2 6 2 7 2 5" xfId="18452" xr:uid="{00000000-0005-0000-0000-0000766B0000}"/>
    <cellStyle name="Normal 2 6 2 7 3" xfId="3486" xr:uid="{00000000-0005-0000-0000-0000776B0000}"/>
    <cellStyle name="Normal 2 6 2 7 3 2" xfId="11632" xr:uid="{00000000-0005-0000-0000-0000786B0000}"/>
    <cellStyle name="Normal 2 6 2 7 3 2 2" xfId="27928" xr:uid="{00000000-0005-0000-0000-0000796B0000}"/>
    <cellStyle name="Normal 2 6 2 7 3 3" xfId="19782" xr:uid="{00000000-0005-0000-0000-00007A6B0000}"/>
    <cellStyle name="Normal 2 6 2 7 4" xfId="6045" xr:uid="{00000000-0005-0000-0000-00007B6B0000}"/>
    <cellStyle name="Normal 2 6 2 7 4 2" xfId="14191" xr:uid="{00000000-0005-0000-0000-00007C6B0000}"/>
    <cellStyle name="Normal 2 6 2 7 4 2 2" xfId="30487" xr:uid="{00000000-0005-0000-0000-00007D6B0000}"/>
    <cellStyle name="Normal 2 6 2 7 4 3" xfId="22341" xr:uid="{00000000-0005-0000-0000-00007E6B0000}"/>
    <cellStyle name="Normal 2 6 2 7 5" xfId="8892" xr:uid="{00000000-0005-0000-0000-00007F6B0000}"/>
    <cellStyle name="Normal 2 6 2 7 5 2" xfId="25188" xr:uid="{00000000-0005-0000-0000-0000806B0000}"/>
    <cellStyle name="Normal 2 6 2 7 6" xfId="17042" xr:uid="{00000000-0005-0000-0000-0000816B0000}"/>
    <cellStyle name="Normal 2 6 2 8" xfId="1451" xr:uid="{00000000-0005-0000-0000-0000826B0000}"/>
    <cellStyle name="Normal 2 6 2 8 2" xfId="4095" xr:uid="{00000000-0005-0000-0000-0000836B0000}"/>
    <cellStyle name="Normal 2 6 2 8 2 2" xfId="12241" xr:uid="{00000000-0005-0000-0000-0000846B0000}"/>
    <cellStyle name="Normal 2 6 2 8 2 2 2" xfId="28537" xr:uid="{00000000-0005-0000-0000-0000856B0000}"/>
    <cellStyle name="Normal 2 6 2 8 2 3" xfId="20391" xr:uid="{00000000-0005-0000-0000-0000866B0000}"/>
    <cellStyle name="Normal 2 6 2 8 3" xfId="6750" xr:uid="{00000000-0005-0000-0000-0000876B0000}"/>
    <cellStyle name="Normal 2 6 2 8 3 2" xfId="14896" xr:uid="{00000000-0005-0000-0000-0000886B0000}"/>
    <cellStyle name="Normal 2 6 2 8 3 2 2" xfId="31192" xr:uid="{00000000-0005-0000-0000-0000896B0000}"/>
    <cellStyle name="Normal 2 6 2 8 3 3" xfId="23046" xr:uid="{00000000-0005-0000-0000-00008A6B0000}"/>
    <cellStyle name="Normal 2 6 2 8 4" xfId="9597" xr:uid="{00000000-0005-0000-0000-00008B6B0000}"/>
    <cellStyle name="Normal 2 6 2 8 4 2" xfId="25893" xr:uid="{00000000-0005-0000-0000-00008C6B0000}"/>
    <cellStyle name="Normal 2 6 2 8 5" xfId="17747" xr:uid="{00000000-0005-0000-0000-00008D6B0000}"/>
    <cellStyle name="Normal 2 6 2 9" xfId="2877" xr:uid="{00000000-0005-0000-0000-00008E6B0000}"/>
    <cellStyle name="Normal 2 6 2 9 2" xfId="11023" xr:uid="{00000000-0005-0000-0000-00008F6B0000}"/>
    <cellStyle name="Normal 2 6 2 9 2 2" xfId="27319" xr:uid="{00000000-0005-0000-0000-0000906B0000}"/>
    <cellStyle name="Normal 2 6 2 9 3" xfId="19173" xr:uid="{00000000-0005-0000-0000-0000916B0000}"/>
    <cellStyle name="Normal 2 6 3" xfId="62" xr:uid="{00000000-0005-0000-0000-0000926B0000}"/>
    <cellStyle name="Normal 2 6 3 10" xfId="8209" xr:uid="{00000000-0005-0000-0000-0000936B0000}"/>
    <cellStyle name="Normal 2 6 3 10 2" xfId="24505" xr:uid="{00000000-0005-0000-0000-0000946B0000}"/>
    <cellStyle name="Normal 2 6 3 11" xfId="16359" xr:uid="{00000000-0005-0000-0000-0000956B0000}"/>
    <cellStyle name="Normal 2 6 3 2" xfId="152" xr:uid="{00000000-0005-0000-0000-0000966B0000}"/>
    <cellStyle name="Normal 2 6 3 2 2" xfId="496" xr:uid="{00000000-0005-0000-0000-0000976B0000}"/>
    <cellStyle name="Normal 2 6 3 2 2 2" xfId="1202" xr:uid="{00000000-0005-0000-0000-0000986B0000}"/>
    <cellStyle name="Normal 2 6 3 2 2 2 2" xfId="2612" xr:uid="{00000000-0005-0000-0000-0000996B0000}"/>
    <cellStyle name="Normal 2 6 3 2 2 2 2 2" xfId="5092" xr:uid="{00000000-0005-0000-0000-00009A6B0000}"/>
    <cellStyle name="Normal 2 6 3 2 2 2 2 2 2" xfId="13238" xr:uid="{00000000-0005-0000-0000-00009B6B0000}"/>
    <cellStyle name="Normal 2 6 3 2 2 2 2 2 2 2" xfId="29534" xr:uid="{00000000-0005-0000-0000-00009C6B0000}"/>
    <cellStyle name="Normal 2 6 3 2 2 2 2 2 3" xfId="21388" xr:uid="{00000000-0005-0000-0000-00009D6B0000}"/>
    <cellStyle name="Normal 2 6 3 2 2 2 2 3" xfId="7911" xr:uid="{00000000-0005-0000-0000-00009E6B0000}"/>
    <cellStyle name="Normal 2 6 3 2 2 2 2 3 2" xfId="16057" xr:uid="{00000000-0005-0000-0000-00009F6B0000}"/>
    <cellStyle name="Normal 2 6 3 2 2 2 2 3 2 2" xfId="32353" xr:uid="{00000000-0005-0000-0000-0000A06B0000}"/>
    <cellStyle name="Normal 2 6 3 2 2 2 2 3 3" xfId="24207" xr:uid="{00000000-0005-0000-0000-0000A16B0000}"/>
    <cellStyle name="Normal 2 6 3 2 2 2 2 4" xfId="10758" xr:uid="{00000000-0005-0000-0000-0000A26B0000}"/>
    <cellStyle name="Normal 2 6 3 2 2 2 2 4 2" xfId="27054" xr:uid="{00000000-0005-0000-0000-0000A36B0000}"/>
    <cellStyle name="Normal 2 6 3 2 2 2 2 5" xfId="18908" xr:uid="{00000000-0005-0000-0000-0000A46B0000}"/>
    <cellStyle name="Normal 2 6 3 2 2 2 3" xfId="3874" xr:uid="{00000000-0005-0000-0000-0000A56B0000}"/>
    <cellStyle name="Normal 2 6 3 2 2 2 3 2" xfId="12020" xr:uid="{00000000-0005-0000-0000-0000A66B0000}"/>
    <cellStyle name="Normal 2 6 3 2 2 2 3 2 2" xfId="28316" xr:uid="{00000000-0005-0000-0000-0000A76B0000}"/>
    <cellStyle name="Normal 2 6 3 2 2 2 3 3" xfId="20170" xr:uid="{00000000-0005-0000-0000-0000A86B0000}"/>
    <cellStyle name="Normal 2 6 3 2 2 2 4" xfId="6501" xr:uid="{00000000-0005-0000-0000-0000A96B0000}"/>
    <cellStyle name="Normal 2 6 3 2 2 2 4 2" xfId="14647" xr:uid="{00000000-0005-0000-0000-0000AA6B0000}"/>
    <cellStyle name="Normal 2 6 3 2 2 2 4 2 2" xfId="30943" xr:uid="{00000000-0005-0000-0000-0000AB6B0000}"/>
    <cellStyle name="Normal 2 6 3 2 2 2 4 3" xfId="22797" xr:uid="{00000000-0005-0000-0000-0000AC6B0000}"/>
    <cellStyle name="Normal 2 6 3 2 2 2 5" xfId="9348" xr:uid="{00000000-0005-0000-0000-0000AD6B0000}"/>
    <cellStyle name="Normal 2 6 3 2 2 2 5 2" xfId="25644" xr:uid="{00000000-0005-0000-0000-0000AE6B0000}"/>
    <cellStyle name="Normal 2 6 3 2 2 2 6" xfId="17498" xr:uid="{00000000-0005-0000-0000-0000AF6B0000}"/>
    <cellStyle name="Normal 2 6 3 2 2 3" xfId="1907" xr:uid="{00000000-0005-0000-0000-0000B06B0000}"/>
    <cellStyle name="Normal 2 6 3 2 2 3 2" xfId="4483" xr:uid="{00000000-0005-0000-0000-0000B16B0000}"/>
    <cellStyle name="Normal 2 6 3 2 2 3 2 2" xfId="12629" xr:uid="{00000000-0005-0000-0000-0000B26B0000}"/>
    <cellStyle name="Normal 2 6 3 2 2 3 2 2 2" xfId="28925" xr:uid="{00000000-0005-0000-0000-0000B36B0000}"/>
    <cellStyle name="Normal 2 6 3 2 2 3 2 3" xfId="20779" xr:uid="{00000000-0005-0000-0000-0000B46B0000}"/>
    <cellStyle name="Normal 2 6 3 2 2 3 3" xfId="7206" xr:uid="{00000000-0005-0000-0000-0000B56B0000}"/>
    <cellStyle name="Normal 2 6 3 2 2 3 3 2" xfId="15352" xr:uid="{00000000-0005-0000-0000-0000B66B0000}"/>
    <cellStyle name="Normal 2 6 3 2 2 3 3 2 2" xfId="31648" xr:uid="{00000000-0005-0000-0000-0000B76B0000}"/>
    <cellStyle name="Normal 2 6 3 2 2 3 3 3" xfId="23502" xr:uid="{00000000-0005-0000-0000-0000B86B0000}"/>
    <cellStyle name="Normal 2 6 3 2 2 3 4" xfId="10053" xr:uid="{00000000-0005-0000-0000-0000B96B0000}"/>
    <cellStyle name="Normal 2 6 3 2 2 3 4 2" xfId="26349" xr:uid="{00000000-0005-0000-0000-0000BA6B0000}"/>
    <cellStyle name="Normal 2 6 3 2 2 3 5" xfId="18203" xr:uid="{00000000-0005-0000-0000-0000BB6B0000}"/>
    <cellStyle name="Normal 2 6 3 2 2 4" xfId="3265" xr:uid="{00000000-0005-0000-0000-0000BC6B0000}"/>
    <cellStyle name="Normal 2 6 3 2 2 4 2" xfId="11411" xr:uid="{00000000-0005-0000-0000-0000BD6B0000}"/>
    <cellStyle name="Normal 2 6 3 2 2 4 2 2" xfId="27707" xr:uid="{00000000-0005-0000-0000-0000BE6B0000}"/>
    <cellStyle name="Normal 2 6 3 2 2 4 3" xfId="19561" xr:uid="{00000000-0005-0000-0000-0000BF6B0000}"/>
    <cellStyle name="Normal 2 6 3 2 2 5" xfId="5796" xr:uid="{00000000-0005-0000-0000-0000C06B0000}"/>
    <cellStyle name="Normal 2 6 3 2 2 5 2" xfId="13942" xr:uid="{00000000-0005-0000-0000-0000C16B0000}"/>
    <cellStyle name="Normal 2 6 3 2 2 5 2 2" xfId="30238" xr:uid="{00000000-0005-0000-0000-0000C26B0000}"/>
    <cellStyle name="Normal 2 6 3 2 2 5 3" xfId="22092" xr:uid="{00000000-0005-0000-0000-0000C36B0000}"/>
    <cellStyle name="Normal 2 6 3 2 2 6" xfId="8643" xr:uid="{00000000-0005-0000-0000-0000C46B0000}"/>
    <cellStyle name="Normal 2 6 3 2 2 6 2" xfId="24939" xr:uid="{00000000-0005-0000-0000-0000C56B0000}"/>
    <cellStyle name="Normal 2 6 3 2 2 7" xfId="16793" xr:uid="{00000000-0005-0000-0000-0000C66B0000}"/>
    <cellStyle name="Normal 2 6 3 2 3" xfId="858" xr:uid="{00000000-0005-0000-0000-0000C76B0000}"/>
    <cellStyle name="Normal 2 6 3 2 3 2" xfId="2268" xr:uid="{00000000-0005-0000-0000-0000C86B0000}"/>
    <cellStyle name="Normal 2 6 3 2 3 2 2" xfId="4796" xr:uid="{00000000-0005-0000-0000-0000C96B0000}"/>
    <cellStyle name="Normal 2 6 3 2 3 2 2 2" xfId="12942" xr:uid="{00000000-0005-0000-0000-0000CA6B0000}"/>
    <cellStyle name="Normal 2 6 3 2 3 2 2 2 2" xfId="29238" xr:uid="{00000000-0005-0000-0000-0000CB6B0000}"/>
    <cellStyle name="Normal 2 6 3 2 3 2 2 3" xfId="21092" xr:uid="{00000000-0005-0000-0000-0000CC6B0000}"/>
    <cellStyle name="Normal 2 6 3 2 3 2 3" xfId="7567" xr:uid="{00000000-0005-0000-0000-0000CD6B0000}"/>
    <cellStyle name="Normal 2 6 3 2 3 2 3 2" xfId="15713" xr:uid="{00000000-0005-0000-0000-0000CE6B0000}"/>
    <cellStyle name="Normal 2 6 3 2 3 2 3 2 2" xfId="32009" xr:uid="{00000000-0005-0000-0000-0000CF6B0000}"/>
    <cellStyle name="Normal 2 6 3 2 3 2 3 3" xfId="23863" xr:uid="{00000000-0005-0000-0000-0000D06B0000}"/>
    <cellStyle name="Normal 2 6 3 2 3 2 4" xfId="10414" xr:uid="{00000000-0005-0000-0000-0000D16B0000}"/>
    <cellStyle name="Normal 2 6 3 2 3 2 4 2" xfId="26710" xr:uid="{00000000-0005-0000-0000-0000D26B0000}"/>
    <cellStyle name="Normal 2 6 3 2 3 2 5" xfId="18564" xr:uid="{00000000-0005-0000-0000-0000D36B0000}"/>
    <cellStyle name="Normal 2 6 3 2 3 3" xfId="3578" xr:uid="{00000000-0005-0000-0000-0000D46B0000}"/>
    <cellStyle name="Normal 2 6 3 2 3 3 2" xfId="11724" xr:uid="{00000000-0005-0000-0000-0000D56B0000}"/>
    <cellStyle name="Normal 2 6 3 2 3 3 2 2" xfId="28020" xr:uid="{00000000-0005-0000-0000-0000D66B0000}"/>
    <cellStyle name="Normal 2 6 3 2 3 3 3" xfId="19874" xr:uid="{00000000-0005-0000-0000-0000D76B0000}"/>
    <cellStyle name="Normal 2 6 3 2 3 4" xfId="6157" xr:uid="{00000000-0005-0000-0000-0000D86B0000}"/>
    <cellStyle name="Normal 2 6 3 2 3 4 2" xfId="14303" xr:uid="{00000000-0005-0000-0000-0000D96B0000}"/>
    <cellStyle name="Normal 2 6 3 2 3 4 2 2" xfId="30599" xr:uid="{00000000-0005-0000-0000-0000DA6B0000}"/>
    <cellStyle name="Normal 2 6 3 2 3 4 3" xfId="22453" xr:uid="{00000000-0005-0000-0000-0000DB6B0000}"/>
    <cellStyle name="Normal 2 6 3 2 3 5" xfId="9004" xr:uid="{00000000-0005-0000-0000-0000DC6B0000}"/>
    <cellStyle name="Normal 2 6 3 2 3 5 2" xfId="25300" xr:uid="{00000000-0005-0000-0000-0000DD6B0000}"/>
    <cellStyle name="Normal 2 6 3 2 3 6" xfId="17154" xr:uid="{00000000-0005-0000-0000-0000DE6B0000}"/>
    <cellStyle name="Normal 2 6 3 2 4" xfId="1563" xr:uid="{00000000-0005-0000-0000-0000DF6B0000}"/>
    <cellStyle name="Normal 2 6 3 2 4 2" xfId="4187" xr:uid="{00000000-0005-0000-0000-0000E06B0000}"/>
    <cellStyle name="Normal 2 6 3 2 4 2 2" xfId="12333" xr:uid="{00000000-0005-0000-0000-0000E16B0000}"/>
    <cellStyle name="Normal 2 6 3 2 4 2 2 2" xfId="28629" xr:uid="{00000000-0005-0000-0000-0000E26B0000}"/>
    <cellStyle name="Normal 2 6 3 2 4 2 3" xfId="20483" xr:uid="{00000000-0005-0000-0000-0000E36B0000}"/>
    <cellStyle name="Normal 2 6 3 2 4 3" xfId="6862" xr:uid="{00000000-0005-0000-0000-0000E46B0000}"/>
    <cellStyle name="Normal 2 6 3 2 4 3 2" xfId="15008" xr:uid="{00000000-0005-0000-0000-0000E56B0000}"/>
    <cellStyle name="Normal 2 6 3 2 4 3 2 2" xfId="31304" xr:uid="{00000000-0005-0000-0000-0000E66B0000}"/>
    <cellStyle name="Normal 2 6 3 2 4 3 3" xfId="23158" xr:uid="{00000000-0005-0000-0000-0000E76B0000}"/>
    <cellStyle name="Normal 2 6 3 2 4 4" xfId="9709" xr:uid="{00000000-0005-0000-0000-0000E86B0000}"/>
    <cellStyle name="Normal 2 6 3 2 4 4 2" xfId="26005" xr:uid="{00000000-0005-0000-0000-0000E96B0000}"/>
    <cellStyle name="Normal 2 6 3 2 4 5" xfId="17859" xr:uid="{00000000-0005-0000-0000-0000EA6B0000}"/>
    <cellStyle name="Normal 2 6 3 2 5" xfId="2969" xr:uid="{00000000-0005-0000-0000-0000EB6B0000}"/>
    <cellStyle name="Normal 2 6 3 2 5 2" xfId="11115" xr:uid="{00000000-0005-0000-0000-0000EC6B0000}"/>
    <cellStyle name="Normal 2 6 3 2 5 2 2" xfId="27411" xr:uid="{00000000-0005-0000-0000-0000ED6B0000}"/>
    <cellStyle name="Normal 2 6 3 2 5 3" xfId="19265" xr:uid="{00000000-0005-0000-0000-0000EE6B0000}"/>
    <cellStyle name="Normal 2 6 3 2 6" xfId="5452" xr:uid="{00000000-0005-0000-0000-0000EF6B0000}"/>
    <cellStyle name="Normal 2 6 3 2 6 2" xfId="13598" xr:uid="{00000000-0005-0000-0000-0000F06B0000}"/>
    <cellStyle name="Normal 2 6 3 2 6 2 2" xfId="29894" xr:uid="{00000000-0005-0000-0000-0000F16B0000}"/>
    <cellStyle name="Normal 2 6 3 2 6 3" xfId="21748" xr:uid="{00000000-0005-0000-0000-0000F26B0000}"/>
    <cellStyle name="Normal 2 6 3 2 7" xfId="8299" xr:uid="{00000000-0005-0000-0000-0000F36B0000}"/>
    <cellStyle name="Normal 2 6 3 2 7 2" xfId="24595" xr:uid="{00000000-0005-0000-0000-0000F46B0000}"/>
    <cellStyle name="Normal 2 6 3 2 8" xfId="16449" xr:uid="{00000000-0005-0000-0000-0000F56B0000}"/>
    <cellStyle name="Normal 2 6 3 3" xfId="232" xr:uid="{00000000-0005-0000-0000-0000F66B0000}"/>
    <cellStyle name="Normal 2 6 3 3 2" xfId="576" xr:uid="{00000000-0005-0000-0000-0000F76B0000}"/>
    <cellStyle name="Normal 2 6 3 3 2 2" xfId="1282" xr:uid="{00000000-0005-0000-0000-0000F86B0000}"/>
    <cellStyle name="Normal 2 6 3 3 2 2 2" xfId="2692" xr:uid="{00000000-0005-0000-0000-0000F96B0000}"/>
    <cellStyle name="Normal 2 6 3 3 2 2 2 2" xfId="5166" xr:uid="{00000000-0005-0000-0000-0000FA6B0000}"/>
    <cellStyle name="Normal 2 6 3 3 2 2 2 2 2" xfId="13312" xr:uid="{00000000-0005-0000-0000-0000FB6B0000}"/>
    <cellStyle name="Normal 2 6 3 3 2 2 2 2 2 2" xfId="29608" xr:uid="{00000000-0005-0000-0000-0000FC6B0000}"/>
    <cellStyle name="Normal 2 6 3 3 2 2 2 2 3" xfId="21462" xr:uid="{00000000-0005-0000-0000-0000FD6B0000}"/>
    <cellStyle name="Normal 2 6 3 3 2 2 2 3" xfId="7991" xr:uid="{00000000-0005-0000-0000-0000FE6B0000}"/>
    <cellStyle name="Normal 2 6 3 3 2 2 2 3 2" xfId="16137" xr:uid="{00000000-0005-0000-0000-0000FF6B0000}"/>
    <cellStyle name="Normal 2 6 3 3 2 2 2 3 2 2" xfId="32433" xr:uid="{00000000-0005-0000-0000-0000006C0000}"/>
    <cellStyle name="Normal 2 6 3 3 2 2 2 3 3" xfId="24287" xr:uid="{00000000-0005-0000-0000-0000016C0000}"/>
    <cellStyle name="Normal 2 6 3 3 2 2 2 4" xfId="10838" xr:uid="{00000000-0005-0000-0000-0000026C0000}"/>
    <cellStyle name="Normal 2 6 3 3 2 2 2 4 2" xfId="27134" xr:uid="{00000000-0005-0000-0000-0000036C0000}"/>
    <cellStyle name="Normal 2 6 3 3 2 2 2 5" xfId="18988" xr:uid="{00000000-0005-0000-0000-0000046C0000}"/>
    <cellStyle name="Normal 2 6 3 3 2 2 3" xfId="3948" xr:uid="{00000000-0005-0000-0000-0000056C0000}"/>
    <cellStyle name="Normal 2 6 3 3 2 2 3 2" xfId="12094" xr:uid="{00000000-0005-0000-0000-0000066C0000}"/>
    <cellStyle name="Normal 2 6 3 3 2 2 3 2 2" xfId="28390" xr:uid="{00000000-0005-0000-0000-0000076C0000}"/>
    <cellStyle name="Normal 2 6 3 3 2 2 3 3" xfId="20244" xr:uid="{00000000-0005-0000-0000-0000086C0000}"/>
    <cellStyle name="Normal 2 6 3 3 2 2 4" xfId="6581" xr:uid="{00000000-0005-0000-0000-0000096C0000}"/>
    <cellStyle name="Normal 2 6 3 3 2 2 4 2" xfId="14727" xr:uid="{00000000-0005-0000-0000-00000A6C0000}"/>
    <cellStyle name="Normal 2 6 3 3 2 2 4 2 2" xfId="31023" xr:uid="{00000000-0005-0000-0000-00000B6C0000}"/>
    <cellStyle name="Normal 2 6 3 3 2 2 4 3" xfId="22877" xr:uid="{00000000-0005-0000-0000-00000C6C0000}"/>
    <cellStyle name="Normal 2 6 3 3 2 2 5" xfId="9428" xr:uid="{00000000-0005-0000-0000-00000D6C0000}"/>
    <cellStyle name="Normal 2 6 3 3 2 2 5 2" xfId="25724" xr:uid="{00000000-0005-0000-0000-00000E6C0000}"/>
    <cellStyle name="Normal 2 6 3 3 2 2 6" xfId="17578" xr:uid="{00000000-0005-0000-0000-00000F6C0000}"/>
    <cellStyle name="Normal 2 6 3 3 2 3" xfId="1987" xr:uid="{00000000-0005-0000-0000-0000106C0000}"/>
    <cellStyle name="Normal 2 6 3 3 2 3 2" xfId="4557" xr:uid="{00000000-0005-0000-0000-0000116C0000}"/>
    <cellStyle name="Normal 2 6 3 3 2 3 2 2" xfId="12703" xr:uid="{00000000-0005-0000-0000-0000126C0000}"/>
    <cellStyle name="Normal 2 6 3 3 2 3 2 2 2" xfId="28999" xr:uid="{00000000-0005-0000-0000-0000136C0000}"/>
    <cellStyle name="Normal 2 6 3 3 2 3 2 3" xfId="20853" xr:uid="{00000000-0005-0000-0000-0000146C0000}"/>
    <cellStyle name="Normal 2 6 3 3 2 3 3" xfId="7286" xr:uid="{00000000-0005-0000-0000-0000156C0000}"/>
    <cellStyle name="Normal 2 6 3 3 2 3 3 2" xfId="15432" xr:uid="{00000000-0005-0000-0000-0000166C0000}"/>
    <cellStyle name="Normal 2 6 3 3 2 3 3 2 2" xfId="31728" xr:uid="{00000000-0005-0000-0000-0000176C0000}"/>
    <cellStyle name="Normal 2 6 3 3 2 3 3 3" xfId="23582" xr:uid="{00000000-0005-0000-0000-0000186C0000}"/>
    <cellStyle name="Normal 2 6 3 3 2 3 4" xfId="10133" xr:uid="{00000000-0005-0000-0000-0000196C0000}"/>
    <cellStyle name="Normal 2 6 3 3 2 3 4 2" xfId="26429" xr:uid="{00000000-0005-0000-0000-00001A6C0000}"/>
    <cellStyle name="Normal 2 6 3 3 2 3 5" xfId="18283" xr:uid="{00000000-0005-0000-0000-00001B6C0000}"/>
    <cellStyle name="Normal 2 6 3 3 2 4" xfId="3339" xr:uid="{00000000-0005-0000-0000-00001C6C0000}"/>
    <cellStyle name="Normal 2 6 3 3 2 4 2" xfId="11485" xr:uid="{00000000-0005-0000-0000-00001D6C0000}"/>
    <cellStyle name="Normal 2 6 3 3 2 4 2 2" xfId="27781" xr:uid="{00000000-0005-0000-0000-00001E6C0000}"/>
    <cellStyle name="Normal 2 6 3 3 2 4 3" xfId="19635" xr:uid="{00000000-0005-0000-0000-00001F6C0000}"/>
    <cellStyle name="Normal 2 6 3 3 2 5" xfId="5876" xr:uid="{00000000-0005-0000-0000-0000206C0000}"/>
    <cellStyle name="Normal 2 6 3 3 2 5 2" xfId="14022" xr:uid="{00000000-0005-0000-0000-0000216C0000}"/>
    <cellStyle name="Normal 2 6 3 3 2 5 2 2" xfId="30318" xr:uid="{00000000-0005-0000-0000-0000226C0000}"/>
    <cellStyle name="Normal 2 6 3 3 2 5 3" xfId="22172" xr:uid="{00000000-0005-0000-0000-0000236C0000}"/>
    <cellStyle name="Normal 2 6 3 3 2 6" xfId="8723" xr:uid="{00000000-0005-0000-0000-0000246C0000}"/>
    <cellStyle name="Normal 2 6 3 3 2 6 2" xfId="25019" xr:uid="{00000000-0005-0000-0000-0000256C0000}"/>
    <cellStyle name="Normal 2 6 3 3 2 7" xfId="16873" xr:uid="{00000000-0005-0000-0000-0000266C0000}"/>
    <cellStyle name="Normal 2 6 3 3 3" xfId="938" xr:uid="{00000000-0005-0000-0000-0000276C0000}"/>
    <cellStyle name="Normal 2 6 3 3 3 2" xfId="2348" xr:uid="{00000000-0005-0000-0000-0000286C0000}"/>
    <cellStyle name="Normal 2 6 3 3 3 2 2" xfId="4870" xr:uid="{00000000-0005-0000-0000-0000296C0000}"/>
    <cellStyle name="Normal 2 6 3 3 3 2 2 2" xfId="13016" xr:uid="{00000000-0005-0000-0000-00002A6C0000}"/>
    <cellStyle name="Normal 2 6 3 3 3 2 2 2 2" xfId="29312" xr:uid="{00000000-0005-0000-0000-00002B6C0000}"/>
    <cellStyle name="Normal 2 6 3 3 3 2 2 3" xfId="21166" xr:uid="{00000000-0005-0000-0000-00002C6C0000}"/>
    <cellStyle name="Normal 2 6 3 3 3 2 3" xfId="7647" xr:uid="{00000000-0005-0000-0000-00002D6C0000}"/>
    <cellStyle name="Normal 2 6 3 3 3 2 3 2" xfId="15793" xr:uid="{00000000-0005-0000-0000-00002E6C0000}"/>
    <cellStyle name="Normal 2 6 3 3 3 2 3 2 2" xfId="32089" xr:uid="{00000000-0005-0000-0000-00002F6C0000}"/>
    <cellStyle name="Normal 2 6 3 3 3 2 3 3" xfId="23943" xr:uid="{00000000-0005-0000-0000-0000306C0000}"/>
    <cellStyle name="Normal 2 6 3 3 3 2 4" xfId="10494" xr:uid="{00000000-0005-0000-0000-0000316C0000}"/>
    <cellStyle name="Normal 2 6 3 3 3 2 4 2" xfId="26790" xr:uid="{00000000-0005-0000-0000-0000326C0000}"/>
    <cellStyle name="Normal 2 6 3 3 3 2 5" xfId="18644" xr:uid="{00000000-0005-0000-0000-0000336C0000}"/>
    <cellStyle name="Normal 2 6 3 3 3 3" xfId="3652" xr:uid="{00000000-0005-0000-0000-0000346C0000}"/>
    <cellStyle name="Normal 2 6 3 3 3 3 2" xfId="11798" xr:uid="{00000000-0005-0000-0000-0000356C0000}"/>
    <cellStyle name="Normal 2 6 3 3 3 3 2 2" xfId="28094" xr:uid="{00000000-0005-0000-0000-0000366C0000}"/>
    <cellStyle name="Normal 2 6 3 3 3 3 3" xfId="19948" xr:uid="{00000000-0005-0000-0000-0000376C0000}"/>
    <cellStyle name="Normal 2 6 3 3 3 4" xfId="6237" xr:uid="{00000000-0005-0000-0000-0000386C0000}"/>
    <cellStyle name="Normal 2 6 3 3 3 4 2" xfId="14383" xr:uid="{00000000-0005-0000-0000-0000396C0000}"/>
    <cellStyle name="Normal 2 6 3 3 3 4 2 2" xfId="30679" xr:uid="{00000000-0005-0000-0000-00003A6C0000}"/>
    <cellStyle name="Normal 2 6 3 3 3 4 3" xfId="22533" xr:uid="{00000000-0005-0000-0000-00003B6C0000}"/>
    <cellStyle name="Normal 2 6 3 3 3 5" xfId="9084" xr:uid="{00000000-0005-0000-0000-00003C6C0000}"/>
    <cellStyle name="Normal 2 6 3 3 3 5 2" xfId="25380" xr:uid="{00000000-0005-0000-0000-00003D6C0000}"/>
    <cellStyle name="Normal 2 6 3 3 3 6" xfId="17234" xr:uid="{00000000-0005-0000-0000-00003E6C0000}"/>
    <cellStyle name="Normal 2 6 3 3 4" xfId="1643" xr:uid="{00000000-0005-0000-0000-00003F6C0000}"/>
    <cellStyle name="Normal 2 6 3 3 4 2" xfId="4261" xr:uid="{00000000-0005-0000-0000-0000406C0000}"/>
    <cellStyle name="Normal 2 6 3 3 4 2 2" xfId="12407" xr:uid="{00000000-0005-0000-0000-0000416C0000}"/>
    <cellStyle name="Normal 2 6 3 3 4 2 2 2" xfId="28703" xr:uid="{00000000-0005-0000-0000-0000426C0000}"/>
    <cellStyle name="Normal 2 6 3 3 4 2 3" xfId="20557" xr:uid="{00000000-0005-0000-0000-0000436C0000}"/>
    <cellStyle name="Normal 2 6 3 3 4 3" xfId="6942" xr:uid="{00000000-0005-0000-0000-0000446C0000}"/>
    <cellStyle name="Normal 2 6 3 3 4 3 2" xfId="15088" xr:uid="{00000000-0005-0000-0000-0000456C0000}"/>
    <cellStyle name="Normal 2 6 3 3 4 3 2 2" xfId="31384" xr:uid="{00000000-0005-0000-0000-0000466C0000}"/>
    <cellStyle name="Normal 2 6 3 3 4 3 3" xfId="23238" xr:uid="{00000000-0005-0000-0000-0000476C0000}"/>
    <cellStyle name="Normal 2 6 3 3 4 4" xfId="9789" xr:uid="{00000000-0005-0000-0000-0000486C0000}"/>
    <cellStyle name="Normal 2 6 3 3 4 4 2" xfId="26085" xr:uid="{00000000-0005-0000-0000-0000496C0000}"/>
    <cellStyle name="Normal 2 6 3 3 4 5" xfId="17939" xr:uid="{00000000-0005-0000-0000-00004A6C0000}"/>
    <cellStyle name="Normal 2 6 3 3 5" xfId="3043" xr:uid="{00000000-0005-0000-0000-00004B6C0000}"/>
    <cellStyle name="Normal 2 6 3 3 5 2" xfId="11189" xr:uid="{00000000-0005-0000-0000-00004C6C0000}"/>
    <cellStyle name="Normal 2 6 3 3 5 2 2" xfId="27485" xr:uid="{00000000-0005-0000-0000-00004D6C0000}"/>
    <cellStyle name="Normal 2 6 3 3 5 3" xfId="19339" xr:uid="{00000000-0005-0000-0000-00004E6C0000}"/>
    <cellStyle name="Normal 2 6 3 3 6" xfId="5532" xr:uid="{00000000-0005-0000-0000-00004F6C0000}"/>
    <cellStyle name="Normal 2 6 3 3 6 2" xfId="13678" xr:uid="{00000000-0005-0000-0000-0000506C0000}"/>
    <cellStyle name="Normal 2 6 3 3 6 2 2" xfId="29974" xr:uid="{00000000-0005-0000-0000-0000516C0000}"/>
    <cellStyle name="Normal 2 6 3 3 6 3" xfId="21828" xr:uid="{00000000-0005-0000-0000-0000526C0000}"/>
    <cellStyle name="Normal 2 6 3 3 7" xfId="8379" xr:uid="{00000000-0005-0000-0000-0000536C0000}"/>
    <cellStyle name="Normal 2 6 3 3 7 2" xfId="24675" xr:uid="{00000000-0005-0000-0000-0000546C0000}"/>
    <cellStyle name="Normal 2 6 3 3 8" xfId="16529" xr:uid="{00000000-0005-0000-0000-0000556C0000}"/>
    <cellStyle name="Normal 2 6 3 4" xfId="316" xr:uid="{00000000-0005-0000-0000-0000566C0000}"/>
    <cellStyle name="Normal 2 6 3 4 2" xfId="660" xr:uid="{00000000-0005-0000-0000-0000576C0000}"/>
    <cellStyle name="Normal 2 6 3 4 2 2" xfId="1366" xr:uid="{00000000-0005-0000-0000-0000586C0000}"/>
    <cellStyle name="Normal 2 6 3 4 2 2 2" xfId="2776" xr:uid="{00000000-0005-0000-0000-0000596C0000}"/>
    <cellStyle name="Normal 2 6 3 4 2 2 2 2" xfId="5240" xr:uid="{00000000-0005-0000-0000-00005A6C0000}"/>
    <cellStyle name="Normal 2 6 3 4 2 2 2 2 2" xfId="13386" xr:uid="{00000000-0005-0000-0000-00005B6C0000}"/>
    <cellStyle name="Normal 2 6 3 4 2 2 2 2 2 2" xfId="29682" xr:uid="{00000000-0005-0000-0000-00005C6C0000}"/>
    <cellStyle name="Normal 2 6 3 4 2 2 2 2 3" xfId="21536" xr:uid="{00000000-0005-0000-0000-00005D6C0000}"/>
    <cellStyle name="Normal 2 6 3 4 2 2 2 3" xfId="8075" xr:uid="{00000000-0005-0000-0000-00005E6C0000}"/>
    <cellStyle name="Normal 2 6 3 4 2 2 2 3 2" xfId="16221" xr:uid="{00000000-0005-0000-0000-00005F6C0000}"/>
    <cellStyle name="Normal 2 6 3 4 2 2 2 3 2 2" xfId="32517" xr:uid="{00000000-0005-0000-0000-0000606C0000}"/>
    <cellStyle name="Normal 2 6 3 4 2 2 2 3 3" xfId="24371" xr:uid="{00000000-0005-0000-0000-0000616C0000}"/>
    <cellStyle name="Normal 2 6 3 4 2 2 2 4" xfId="10922" xr:uid="{00000000-0005-0000-0000-0000626C0000}"/>
    <cellStyle name="Normal 2 6 3 4 2 2 2 4 2" xfId="27218" xr:uid="{00000000-0005-0000-0000-0000636C0000}"/>
    <cellStyle name="Normal 2 6 3 4 2 2 2 5" xfId="19072" xr:uid="{00000000-0005-0000-0000-0000646C0000}"/>
    <cellStyle name="Normal 2 6 3 4 2 2 3" xfId="4022" xr:uid="{00000000-0005-0000-0000-0000656C0000}"/>
    <cellStyle name="Normal 2 6 3 4 2 2 3 2" xfId="12168" xr:uid="{00000000-0005-0000-0000-0000666C0000}"/>
    <cellStyle name="Normal 2 6 3 4 2 2 3 2 2" xfId="28464" xr:uid="{00000000-0005-0000-0000-0000676C0000}"/>
    <cellStyle name="Normal 2 6 3 4 2 2 3 3" xfId="20318" xr:uid="{00000000-0005-0000-0000-0000686C0000}"/>
    <cellStyle name="Normal 2 6 3 4 2 2 4" xfId="6665" xr:uid="{00000000-0005-0000-0000-0000696C0000}"/>
    <cellStyle name="Normal 2 6 3 4 2 2 4 2" xfId="14811" xr:uid="{00000000-0005-0000-0000-00006A6C0000}"/>
    <cellStyle name="Normal 2 6 3 4 2 2 4 2 2" xfId="31107" xr:uid="{00000000-0005-0000-0000-00006B6C0000}"/>
    <cellStyle name="Normal 2 6 3 4 2 2 4 3" xfId="22961" xr:uid="{00000000-0005-0000-0000-00006C6C0000}"/>
    <cellStyle name="Normal 2 6 3 4 2 2 5" xfId="9512" xr:uid="{00000000-0005-0000-0000-00006D6C0000}"/>
    <cellStyle name="Normal 2 6 3 4 2 2 5 2" xfId="25808" xr:uid="{00000000-0005-0000-0000-00006E6C0000}"/>
    <cellStyle name="Normal 2 6 3 4 2 2 6" xfId="17662" xr:uid="{00000000-0005-0000-0000-00006F6C0000}"/>
    <cellStyle name="Normal 2 6 3 4 2 3" xfId="2071" xr:uid="{00000000-0005-0000-0000-0000706C0000}"/>
    <cellStyle name="Normal 2 6 3 4 2 3 2" xfId="4631" xr:uid="{00000000-0005-0000-0000-0000716C0000}"/>
    <cellStyle name="Normal 2 6 3 4 2 3 2 2" xfId="12777" xr:uid="{00000000-0005-0000-0000-0000726C0000}"/>
    <cellStyle name="Normal 2 6 3 4 2 3 2 2 2" xfId="29073" xr:uid="{00000000-0005-0000-0000-0000736C0000}"/>
    <cellStyle name="Normal 2 6 3 4 2 3 2 3" xfId="20927" xr:uid="{00000000-0005-0000-0000-0000746C0000}"/>
    <cellStyle name="Normal 2 6 3 4 2 3 3" xfId="7370" xr:uid="{00000000-0005-0000-0000-0000756C0000}"/>
    <cellStyle name="Normal 2 6 3 4 2 3 3 2" xfId="15516" xr:uid="{00000000-0005-0000-0000-0000766C0000}"/>
    <cellStyle name="Normal 2 6 3 4 2 3 3 2 2" xfId="31812" xr:uid="{00000000-0005-0000-0000-0000776C0000}"/>
    <cellStyle name="Normal 2 6 3 4 2 3 3 3" xfId="23666" xr:uid="{00000000-0005-0000-0000-0000786C0000}"/>
    <cellStyle name="Normal 2 6 3 4 2 3 4" xfId="10217" xr:uid="{00000000-0005-0000-0000-0000796C0000}"/>
    <cellStyle name="Normal 2 6 3 4 2 3 4 2" xfId="26513" xr:uid="{00000000-0005-0000-0000-00007A6C0000}"/>
    <cellStyle name="Normal 2 6 3 4 2 3 5" xfId="18367" xr:uid="{00000000-0005-0000-0000-00007B6C0000}"/>
    <cellStyle name="Normal 2 6 3 4 2 4" xfId="3413" xr:uid="{00000000-0005-0000-0000-00007C6C0000}"/>
    <cellStyle name="Normal 2 6 3 4 2 4 2" xfId="11559" xr:uid="{00000000-0005-0000-0000-00007D6C0000}"/>
    <cellStyle name="Normal 2 6 3 4 2 4 2 2" xfId="27855" xr:uid="{00000000-0005-0000-0000-00007E6C0000}"/>
    <cellStyle name="Normal 2 6 3 4 2 4 3" xfId="19709" xr:uid="{00000000-0005-0000-0000-00007F6C0000}"/>
    <cellStyle name="Normal 2 6 3 4 2 5" xfId="5960" xr:uid="{00000000-0005-0000-0000-0000806C0000}"/>
    <cellStyle name="Normal 2 6 3 4 2 5 2" xfId="14106" xr:uid="{00000000-0005-0000-0000-0000816C0000}"/>
    <cellStyle name="Normal 2 6 3 4 2 5 2 2" xfId="30402" xr:uid="{00000000-0005-0000-0000-0000826C0000}"/>
    <cellStyle name="Normal 2 6 3 4 2 5 3" xfId="22256" xr:uid="{00000000-0005-0000-0000-0000836C0000}"/>
    <cellStyle name="Normal 2 6 3 4 2 6" xfId="8807" xr:uid="{00000000-0005-0000-0000-0000846C0000}"/>
    <cellStyle name="Normal 2 6 3 4 2 6 2" xfId="25103" xr:uid="{00000000-0005-0000-0000-0000856C0000}"/>
    <cellStyle name="Normal 2 6 3 4 2 7" xfId="16957" xr:uid="{00000000-0005-0000-0000-0000866C0000}"/>
    <cellStyle name="Normal 2 6 3 4 3" xfId="1022" xr:uid="{00000000-0005-0000-0000-0000876C0000}"/>
    <cellStyle name="Normal 2 6 3 4 3 2" xfId="2432" xr:uid="{00000000-0005-0000-0000-0000886C0000}"/>
    <cellStyle name="Normal 2 6 3 4 3 2 2" xfId="4944" xr:uid="{00000000-0005-0000-0000-0000896C0000}"/>
    <cellStyle name="Normal 2 6 3 4 3 2 2 2" xfId="13090" xr:uid="{00000000-0005-0000-0000-00008A6C0000}"/>
    <cellStyle name="Normal 2 6 3 4 3 2 2 2 2" xfId="29386" xr:uid="{00000000-0005-0000-0000-00008B6C0000}"/>
    <cellStyle name="Normal 2 6 3 4 3 2 2 3" xfId="21240" xr:uid="{00000000-0005-0000-0000-00008C6C0000}"/>
    <cellStyle name="Normal 2 6 3 4 3 2 3" xfId="7731" xr:uid="{00000000-0005-0000-0000-00008D6C0000}"/>
    <cellStyle name="Normal 2 6 3 4 3 2 3 2" xfId="15877" xr:uid="{00000000-0005-0000-0000-00008E6C0000}"/>
    <cellStyle name="Normal 2 6 3 4 3 2 3 2 2" xfId="32173" xr:uid="{00000000-0005-0000-0000-00008F6C0000}"/>
    <cellStyle name="Normal 2 6 3 4 3 2 3 3" xfId="24027" xr:uid="{00000000-0005-0000-0000-0000906C0000}"/>
    <cellStyle name="Normal 2 6 3 4 3 2 4" xfId="10578" xr:uid="{00000000-0005-0000-0000-0000916C0000}"/>
    <cellStyle name="Normal 2 6 3 4 3 2 4 2" xfId="26874" xr:uid="{00000000-0005-0000-0000-0000926C0000}"/>
    <cellStyle name="Normal 2 6 3 4 3 2 5" xfId="18728" xr:uid="{00000000-0005-0000-0000-0000936C0000}"/>
    <cellStyle name="Normal 2 6 3 4 3 3" xfId="3726" xr:uid="{00000000-0005-0000-0000-0000946C0000}"/>
    <cellStyle name="Normal 2 6 3 4 3 3 2" xfId="11872" xr:uid="{00000000-0005-0000-0000-0000956C0000}"/>
    <cellStyle name="Normal 2 6 3 4 3 3 2 2" xfId="28168" xr:uid="{00000000-0005-0000-0000-0000966C0000}"/>
    <cellStyle name="Normal 2 6 3 4 3 3 3" xfId="20022" xr:uid="{00000000-0005-0000-0000-0000976C0000}"/>
    <cellStyle name="Normal 2 6 3 4 3 4" xfId="6321" xr:uid="{00000000-0005-0000-0000-0000986C0000}"/>
    <cellStyle name="Normal 2 6 3 4 3 4 2" xfId="14467" xr:uid="{00000000-0005-0000-0000-0000996C0000}"/>
    <cellStyle name="Normal 2 6 3 4 3 4 2 2" xfId="30763" xr:uid="{00000000-0005-0000-0000-00009A6C0000}"/>
    <cellStyle name="Normal 2 6 3 4 3 4 3" xfId="22617" xr:uid="{00000000-0005-0000-0000-00009B6C0000}"/>
    <cellStyle name="Normal 2 6 3 4 3 5" xfId="9168" xr:uid="{00000000-0005-0000-0000-00009C6C0000}"/>
    <cellStyle name="Normal 2 6 3 4 3 5 2" xfId="25464" xr:uid="{00000000-0005-0000-0000-00009D6C0000}"/>
    <cellStyle name="Normal 2 6 3 4 3 6" xfId="17318" xr:uid="{00000000-0005-0000-0000-00009E6C0000}"/>
    <cellStyle name="Normal 2 6 3 4 4" xfId="1727" xr:uid="{00000000-0005-0000-0000-00009F6C0000}"/>
    <cellStyle name="Normal 2 6 3 4 4 2" xfId="4335" xr:uid="{00000000-0005-0000-0000-0000A06C0000}"/>
    <cellStyle name="Normal 2 6 3 4 4 2 2" xfId="12481" xr:uid="{00000000-0005-0000-0000-0000A16C0000}"/>
    <cellStyle name="Normal 2 6 3 4 4 2 2 2" xfId="28777" xr:uid="{00000000-0005-0000-0000-0000A26C0000}"/>
    <cellStyle name="Normal 2 6 3 4 4 2 3" xfId="20631" xr:uid="{00000000-0005-0000-0000-0000A36C0000}"/>
    <cellStyle name="Normal 2 6 3 4 4 3" xfId="7026" xr:uid="{00000000-0005-0000-0000-0000A46C0000}"/>
    <cellStyle name="Normal 2 6 3 4 4 3 2" xfId="15172" xr:uid="{00000000-0005-0000-0000-0000A56C0000}"/>
    <cellStyle name="Normal 2 6 3 4 4 3 2 2" xfId="31468" xr:uid="{00000000-0005-0000-0000-0000A66C0000}"/>
    <cellStyle name="Normal 2 6 3 4 4 3 3" xfId="23322" xr:uid="{00000000-0005-0000-0000-0000A76C0000}"/>
    <cellStyle name="Normal 2 6 3 4 4 4" xfId="9873" xr:uid="{00000000-0005-0000-0000-0000A86C0000}"/>
    <cellStyle name="Normal 2 6 3 4 4 4 2" xfId="26169" xr:uid="{00000000-0005-0000-0000-0000A96C0000}"/>
    <cellStyle name="Normal 2 6 3 4 4 5" xfId="18023" xr:uid="{00000000-0005-0000-0000-0000AA6C0000}"/>
    <cellStyle name="Normal 2 6 3 4 5" xfId="3117" xr:uid="{00000000-0005-0000-0000-0000AB6C0000}"/>
    <cellStyle name="Normal 2 6 3 4 5 2" xfId="11263" xr:uid="{00000000-0005-0000-0000-0000AC6C0000}"/>
    <cellStyle name="Normal 2 6 3 4 5 2 2" xfId="27559" xr:uid="{00000000-0005-0000-0000-0000AD6C0000}"/>
    <cellStyle name="Normal 2 6 3 4 5 3" xfId="19413" xr:uid="{00000000-0005-0000-0000-0000AE6C0000}"/>
    <cellStyle name="Normal 2 6 3 4 6" xfId="5616" xr:uid="{00000000-0005-0000-0000-0000AF6C0000}"/>
    <cellStyle name="Normal 2 6 3 4 6 2" xfId="13762" xr:uid="{00000000-0005-0000-0000-0000B06C0000}"/>
    <cellStyle name="Normal 2 6 3 4 6 2 2" xfId="30058" xr:uid="{00000000-0005-0000-0000-0000B16C0000}"/>
    <cellStyle name="Normal 2 6 3 4 6 3" xfId="21912" xr:uid="{00000000-0005-0000-0000-0000B26C0000}"/>
    <cellStyle name="Normal 2 6 3 4 7" xfId="8463" xr:uid="{00000000-0005-0000-0000-0000B36C0000}"/>
    <cellStyle name="Normal 2 6 3 4 7 2" xfId="24759" xr:uid="{00000000-0005-0000-0000-0000B46C0000}"/>
    <cellStyle name="Normal 2 6 3 4 8" xfId="16613" xr:uid="{00000000-0005-0000-0000-0000B56C0000}"/>
    <cellStyle name="Normal 2 6 3 5" xfId="406" xr:uid="{00000000-0005-0000-0000-0000B66C0000}"/>
    <cellStyle name="Normal 2 6 3 5 2" xfId="1112" xr:uid="{00000000-0005-0000-0000-0000B76C0000}"/>
    <cellStyle name="Normal 2 6 3 5 2 2" xfId="2522" xr:uid="{00000000-0005-0000-0000-0000B86C0000}"/>
    <cellStyle name="Normal 2 6 3 5 2 2 2" xfId="5018" xr:uid="{00000000-0005-0000-0000-0000B96C0000}"/>
    <cellStyle name="Normal 2 6 3 5 2 2 2 2" xfId="13164" xr:uid="{00000000-0005-0000-0000-0000BA6C0000}"/>
    <cellStyle name="Normal 2 6 3 5 2 2 2 2 2" xfId="29460" xr:uid="{00000000-0005-0000-0000-0000BB6C0000}"/>
    <cellStyle name="Normal 2 6 3 5 2 2 2 3" xfId="21314" xr:uid="{00000000-0005-0000-0000-0000BC6C0000}"/>
    <cellStyle name="Normal 2 6 3 5 2 2 3" xfId="7821" xr:uid="{00000000-0005-0000-0000-0000BD6C0000}"/>
    <cellStyle name="Normal 2 6 3 5 2 2 3 2" xfId="15967" xr:uid="{00000000-0005-0000-0000-0000BE6C0000}"/>
    <cellStyle name="Normal 2 6 3 5 2 2 3 2 2" xfId="32263" xr:uid="{00000000-0005-0000-0000-0000BF6C0000}"/>
    <cellStyle name="Normal 2 6 3 5 2 2 3 3" xfId="24117" xr:uid="{00000000-0005-0000-0000-0000C06C0000}"/>
    <cellStyle name="Normal 2 6 3 5 2 2 4" xfId="10668" xr:uid="{00000000-0005-0000-0000-0000C16C0000}"/>
    <cellStyle name="Normal 2 6 3 5 2 2 4 2" xfId="26964" xr:uid="{00000000-0005-0000-0000-0000C26C0000}"/>
    <cellStyle name="Normal 2 6 3 5 2 2 5" xfId="18818" xr:uid="{00000000-0005-0000-0000-0000C36C0000}"/>
    <cellStyle name="Normal 2 6 3 5 2 3" xfId="3800" xr:uid="{00000000-0005-0000-0000-0000C46C0000}"/>
    <cellStyle name="Normal 2 6 3 5 2 3 2" xfId="11946" xr:uid="{00000000-0005-0000-0000-0000C56C0000}"/>
    <cellStyle name="Normal 2 6 3 5 2 3 2 2" xfId="28242" xr:uid="{00000000-0005-0000-0000-0000C66C0000}"/>
    <cellStyle name="Normal 2 6 3 5 2 3 3" xfId="20096" xr:uid="{00000000-0005-0000-0000-0000C76C0000}"/>
    <cellStyle name="Normal 2 6 3 5 2 4" xfId="6411" xr:uid="{00000000-0005-0000-0000-0000C86C0000}"/>
    <cellStyle name="Normal 2 6 3 5 2 4 2" xfId="14557" xr:uid="{00000000-0005-0000-0000-0000C96C0000}"/>
    <cellStyle name="Normal 2 6 3 5 2 4 2 2" xfId="30853" xr:uid="{00000000-0005-0000-0000-0000CA6C0000}"/>
    <cellStyle name="Normal 2 6 3 5 2 4 3" xfId="22707" xr:uid="{00000000-0005-0000-0000-0000CB6C0000}"/>
    <cellStyle name="Normal 2 6 3 5 2 5" xfId="9258" xr:uid="{00000000-0005-0000-0000-0000CC6C0000}"/>
    <cellStyle name="Normal 2 6 3 5 2 5 2" xfId="25554" xr:uid="{00000000-0005-0000-0000-0000CD6C0000}"/>
    <cellStyle name="Normal 2 6 3 5 2 6" xfId="17408" xr:uid="{00000000-0005-0000-0000-0000CE6C0000}"/>
    <cellStyle name="Normal 2 6 3 5 3" xfId="1817" xr:uid="{00000000-0005-0000-0000-0000CF6C0000}"/>
    <cellStyle name="Normal 2 6 3 5 3 2" xfId="4409" xr:uid="{00000000-0005-0000-0000-0000D06C0000}"/>
    <cellStyle name="Normal 2 6 3 5 3 2 2" xfId="12555" xr:uid="{00000000-0005-0000-0000-0000D16C0000}"/>
    <cellStyle name="Normal 2 6 3 5 3 2 2 2" xfId="28851" xr:uid="{00000000-0005-0000-0000-0000D26C0000}"/>
    <cellStyle name="Normal 2 6 3 5 3 2 3" xfId="20705" xr:uid="{00000000-0005-0000-0000-0000D36C0000}"/>
    <cellStyle name="Normal 2 6 3 5 3 3" xfId="7116" xr:uid="{00000000-0005-0000-0000-0000D46C0000}"/>
    <cellStyle name="Normal 2 6 3 5 3 3 2" xfId="15262" xr:uid="{00000000-0005-0000-0000-0000D56C0000}"/>
    <cellStyle name="Normal 2 6 3 5 3 3 2 2" xfId="31558" xr:uid="{00000000-0005-0000-0000-0000D66C0000}"/>
    <cellStyle name="Normal 2 6 3 5 3 3 3" xfId="23412" xr:uid="{00000000-0005-0000-0000-0000D76C0000}"/>
    <cellStyle name="Normal 2 6 3 5 3 4" xfId="9963" xr:uid="{00000000-0005-0000-0000-0000D86C0000}"/>
    <cellStyle name="Normal 2 6 3 5 3 4 2" xfId="26259" xr:uid="{00000000-0005-0000-0000-0000D96C0000}"/>
    <cellStyle name="Normal 2 6 3 5 3 5" xfId="18113" xr:uid="{00000000-0005-0000-0000-0000DA6C0000}"/>
    <cellStyle name="Normal 2 6 3 5 4" xfId="3191" xr:uid="{00000000-0005-0000-0000-0000DB6C0000}"/>
    <cellStyle name="Normal 2 6 3 5 4 2" xfId="11337" xr:uid="{00000000-0005-0000-0000-0000DC6C0000}"/>
    <cellStyle name="Normal 2 6 3 5 4 2 2" xfId="27633" xr:uid="{00000000-0005-0000-0000-0000DD6C0000}"/>
    <cellStyle name="Normal 2 6 3 5 4 3" xfId="19487" xr:uid="{00000000-0005-0000-0000-0000DE6C0000}"/>
    <cellStyle name="Normal 2 6 3 5 5" xfId="5706" xr:uid="{00000000-0005-0000-0000-0000DF6C0000}"/>
    <cellStyle name="Normal 2 6 3 5 5 2" xfId="13852" xr:uid="{00000000-0005-0000-0000-0000E06C0000}"/>
    <cellStyle name="Normal 2 6 3 5 5 2 2" xfId="30148" xr:uid="{00000000-0005-0000-0000-0000E16C0000}"/>
    <cellStyle name="Normal 2 6 3 5 5 3" xfId="22002" xr:uid="{00000000-0005-0000-0000-0000E26C0000}"/>
    <cellStyle name="Normal 2 6 3 5 6" xfId="8553" xr:uid="{00000000-0005-0000-0000-0000E36C0000}"/>
    <cellStyle name="Normal 2 6 3 5 6 2" xfId="24849" xr:uid="{00000000-0005-0000-0000-0000E46C0000}"/>
    <cellStyle name="Normal 2 6 3 5 7" xfId="16703" xr:uid="{00000000-0005-0000-0000-0000E56C0000}"/>
    <cellStyle name="Normal 2 6 3 6" xfId="768" xr:uid="{00000000-0005-0000-0000-0000E66C0000}"/>
    <cellStyle name="Normal 2 6 3 6 2" xfId="2178" xr:uid="{00000000-0005-0000-0000-0000E76C0000}"/>
    <cellStyle name="Normal 2 6 3 6 2 2" xfId="4722" xr:uid="{00000000-0005-0000-0000-0000E86C0000}"/>
    <cellStyle name="Normal 2 6 3 6 2 2 2" xfId="12868" xr:uid="{00000000-0005-0000-0000-0000E96C0000}"/>
    <cellStyle name="Normal 2 6 3 6 2 2 2 2" xfId="29164" xr:uid="{00000000-0005-0000-0000-0000EA6C0000}"/>
    <cellStyle name="Normal 2 6 3 6 2 2 3" xfId="21018" xr:uid="{00000000-0005-0000-0000-0000EB6C0000}"/>
    <cellStyle name="Normal 2 6 3 6 2 3" xfId="7477" xr:uid="{00000000-0005-0000-0000-0000EC6C0000}"/>
    <cellStyle name="Normal 2 6 3 6 2 3 2" xfId="15623" xr:uid="{00000000-0005-0000-0000-0000ED6C0000}"/>
    <cellStyle name="Normal 2 6 3 6 2 3 2 2" xfId="31919" xr:uid="{00000000-0005-0000-0000-0000EE6C0000}"/>
    <cellStyle name="Normal 2 6 3 6 2 3 3" xfId="23773" xr:uid="{00000000-0005-0000-0000-0000EF6C0000}"/>
    <cellStyle name="Normal 2 6 3 6 2 4" xfId="10324" xr:uid="{00000000-0005-0000-0000-0000F06C0000}"/>
    <cellStyle name="Normal 2 6 3 6 2 4 2" xfId="26620" xr:uid="{00000000-0005-0000-0000-0000F16C0000}"/>
    <cellStyle name="Normal 2 6 3 6 2 5" xfId="18474" xr:uid="{00000000-0005-0000-0000-0000F26C0000}"/>
    <cellStyle name="Normal 2 6 3 6 3" xfId="3504" xr:uid="{00000000-0005-0000-0000-0000F36C0000}"/>
    <cellStyle name="Normal 2 6 3 6 3 2" xfId="11650" xr:uid="{00000000-0005-0000-0000-0000F46C0000}"/>
    <cellStyle name="Normal 2 6 3 6 3 2 2" xfId="27946" xr:uid="{00000000-0005-0000-0000-0000F56C0000}"/>
    <cellStyle name="Normal 2 6 3 6 3 3" xfId="19800" xr:uid="{00000000-0005-0000-0000-0000F66C0000}"/>
    <cellStyle name="Normal 2 6 3 6 4" xfId="6067" xr:uid="{00000000-0005-0000-0000-0000F76C0000}"/>
    <cellStyle name="Normal 2 6 3 6 4 2" xfId="14213" xr:uid="{00000000-0005-0000-0000-0000F86C0000}"/>
    <cellStyle name="Normal 2 6 3 6 4 2 2" xfId="30509" xr:uid="{00000000-0005-0000-0000-0000F96C0000}"/>
    <cellStyle name="Normal 2 6 3 6 4 3" xfId="22363" xr:uid="{00000000-0005-0000-0000-0000FA6C0000}"/>
    <cellStyle name="Normal 2 6 3 6 5" xfId="8914" xr:uid="{00000000-0005-0000-0000-0000FB6C0000}"/>
    <cellStyle name="Normal 2 6 3 6 5 2" xfId="25210" xr:uid="{00000000-0005-0000-0000-0000FC6C0000}"/>
    <cellStyle name="Normal 2 6 3 6 6" xfId="17064" xr:uid="{00000000-0005-0000-0000-0000FD6C0000}"/>
    <cellStyle name="Normal 2 6 3 7" xfId="1473" xr:uid="{00000000-0005-0000-0000-0000FE6C0000}"/>
    <cellStyle name="Normal 2 6 3 7 2" xfId="4113" xr:uid="{00000000-0005-0000-0000-0000FF6C0000}"/>
    <cellStyle name="Normal 2 6 3 7 2 2" xfId="12259" xr:uid="{00000000-0005-0000-0000-0000006D0000}"/>
    <cellStyle name="Normal 2 6 3 7 2 2 2" xfId="28555" xr:uid="{00000000-0005-0000-0000-0000016D0000}"/>
    <cellStyle name="Normal 2 6 3 7 2 3" xfId="20409" xr:uid="{00000000-0005-0000-0000-0000026D0000}"/>
    <cellStyle name="Normal 2 6 3 7 3" xfId="6772" xr:uid="{00000000-0005-0000-0000-0000036D0000}"/>
    <cellStyle name="Normal 2 6 3 7 3 2" xfId="14918" xr:uid="{00000000-0005-0000-0000-0000046D0000}"/>
    <cellStyle name="Normal 2 6 3 7 3 2 2" xfId="31214" xr:uid="{00000000-0005-0000-0000-0000056D0000}"/>
    <cellStyle name="Normal 2 6 3 7 3 3" xfId="23068" xr:uid="{00000000-0005-0000-0000-0000066D0000}"/>
    <cellStyle name="Normal 2 6 3 7 4" xfId="9619" xr:uid="{00000000-0005-0000-0000-0000076D0000}"/>
    <cellStyle name="Normal 2 6 3 7 4 2" xfId="25915" xr:uid="{00000000-0005-0000-0000-0000086D0000}"/>
    <cellStyle name="Normal 2 6 3 7 5" xfId="17769" xr:uid="{00000000-0005-0000-0000-0000096D0000}"/>
    <cellStyle name="Normal 2 6 3 8" xfId="2895" xr:uid="{00000000-0005-0000-0000-00000A6D0000}"/>
    <cellStyle name="Normal 2 6 3 8 2" xfId="11041" xr:uid="{00000000-0005-0000-0000-00000B6D0000}"/>
    <cellStyle name="Normal 2 6 3 8 2 2" xfId="27337" xr:uid="{00000000-0005-0000-0000-00000C6D0000}"/>
    <cellStyle name="Normal 2 6 3 8 3" xfId="19191" xr:uid="{00000000-0005-0000-0000-00000D6D0000}"/>
    <cellStyle name="Normal 2 6 3 9" xfId="5362" xr:uid="{00000000-0005-0000-0000-00000E6D0000}"/>
    <cellStyle name="Normal 2 6 3 9 2" xfId="13508" xr:uid="{00000000-0005-0000-0000-00000F6D0000}"/>
    <cellStyle name="Normal 2 6 3 9 2 2" xfId="29804" xr:uid="{00000000-0005-0000-0000-0000106D0000}"/>
    <cellStyle name="Normal 2 6 3 9 3" xfId="21658" xr:uid="{00000000-0005-0000-0000-0000116D0000}"/>
    <cellStyle name="Normal 2 6 4" xfId="108" xr:uid="{00000000-0005-0000-0000-0000126D0000}"/>
    <cellStyle name="Normal 2 6 4 2" xfId="452" xr:uid="{00000000-0005-0000-0000-0000136D0000}"/>
    <cellStyle name="Normal 2 6 4 2 2" xfId="1158" xr:uid="{00000000-0005-0000-0000-0000146D0000}"/>
    <cellStyle name="Normal 2 6 4 2 2 2" xfId="2568" xr:uid="{00000000-0005-0000-0000-0000156D0000}"/>
    <cellStyle name="Normal 2 6 4 2 2 2 2" xfId="5056" xr:uid="{00000000-0005-0000-0000-0000166D0000}"/>
    <cellStyle name="Normal 2 6 4 2 2 2 2 2" xfId="13202" xr:uid="{00000000-0005-0000-0000-0000176D0000}"/>
    <cellStyle name="Normal 2 6 4 2 2 2 2 2 2" xfId="29498" xr:uid="{00000000-0005-0000-0000-0000186D0000}"/>
    <cellStyle name="Normal 2 6 4 2 2 2 2 3" xfId="21352" xr:uid="{00000000-0005-0000-0000-0000196D0000}"/>
    <cellStyle name="Normal 2 6 4 2 2 2 3" xfId="7867" xr:uid="{00000000-0005-0000-0000-00001A6D0000}"/>
    <cellStyle name="Normal 2 6 4 2 2 2 3 2" xfId="16013" xr:uid="{00000000-0005-0000-0000-00001B6D0000}"/>
    <cellStyle name="Normal 2 6 4 2 2 2 3 2 2" xfId="32309" xr:uid="{00000000-0005-0000-0000-00001C6D0000}"/>
    <cellStyle name="Normal 2 6 4 2 2 2 3 3" xfId="24163" xr:uid="{00000000-0005-0000-0000-00001D6D0000}"/>
    <cellStyle name="Normal 2 6 4 2 2 2 4" xfId="10714" xr:uid="{00000000-0005-0000-0000-00001E6D0000}"/>
    <cellStyle name="Normal 2 6 4 2 2 2 4 2" xfId="27010" xr:uid="{00000000-0005-0000-0000-00001F6D0000}"/>
    <cellStyle name="Normal 2 6 4 2 2 2 5" xfId="18864" xr:uid="{00000000-0005-0000-0000-0000206D0000}"/>
    <cellStyle name="Normal 2 6 4 2 2 3" xfId="3838" xr:uid="{00000000-0005-0000-0000-0000216D0000}"/>
    <cellStyle name="Normal 2 6 4 2 2 3 2" xfId="11984" xr:uid="{00000000-0005-0000-0000-0000226D0000}"/>
    <cellStyle name="Normal 2 6 4 2 2 3 2 2" xfId="28280" xr:uid="{00000000-0005-0000-0000-0000236D0000}"/>
    <cellStyle name="Normal 2 6 4 2 2 3 3" xfId="20134" xr:uid="{00000000-0005-0000-0000-0000246D0000}"/>
    <cellStyle name="Normal 2 6 4 2 2 4" xfId="6457" xr:uid="{00000000-0005-0000-0000-0000256D0000}"/>
    <cellStyle name="Normal 2 6 4 2 2 4 2" xfId="14603" xr:uid="{00000000-0005-0000-0000-0000266D0000}"/>
    <cellStyle name="Normal 2 6 4 2 2 4 2 2" xfId="30899" xr:uid="{00000000-0005-0000-0000-0000276D0000}"/>
    <cellStyle name="Normal 2 6 4 2 2 4 3" xfId="22753" xr:uid="{00000000-0005-0000-0000-0000286D0000}"/>
    <cellStyle name="Normal 2 6 4 2 2 5" xfId="9304" xr:uid="{00000000-0005-0000-0000-0000296D0000}"/>
    <cellStyle name="Normal 2 6 4 2 2 5 2" xfId="25600" xr:uid="{00000000-0005-0000-0000-00002A6D0000}"/>
    <cellStyle name="Normal 2 6 4 2 2 6" xfId="17454" xr:uid="{00000000-0005-0000-0000-00002B6D0000}"/>
    <cellStyle name="Normal 2 6 4 2 3" xfId="1863" xr:uid="{00000000-0005-0000-0000-00002C6D0000}"/>
    <cellStyle name="Normal 2 6 4 2 3 2" xfId="4447" xr:uid="{00000000-0005-0000-0000-00002D6D0000}"/>
    <cellStyle name="Normal 2 6 4 2 3 2 2" xfId="12593" xr:uid="{00000000-0005-0000-0000-00002E6D0000}"/>
    <cellStyle name="Normal 2 6 4 2 3 2 2 2" xfId="28889" xr:uid="{00000000-0005-0000-0000-00002F6D0000}"/>
    <cellStyle name="Normal 2 6 4 2 3 2 3" xfId="20743" xr:uid="{00000000-0005-0000-0000-0000306D0000}"/>
    <cellStyle name="Normal 2 6 4 2 3 3" xfId="7162" xr:uid="{00000000-0005-0000-0000-0000316D0000}"/>
    <cellStyle name="Normal 2 6 4 2 3 3 2" xfId="15308" xr:uid="{00000000-0005-0000-0000-0000326D0000}"/>
    <cellStyle name="Normal 2 6 4 2 3 3 2 2" xfId="31604" xr:uid="{00000000-0005-0000-0000-0000336D0000}"/>
    <cellStyle name="Normal 2 6 4 2 3 3 3" xfId="23458" xr:uid="{00000000-0005-0000-0000-0000346D0000}"/>
    <cellStyle name="Normal 2 6 4 2 3 4" xfId="10009" xr:uid="{00000000-0005-0000-0000-0000356D0000}"/>
    <cellStyle name="Normal 2 6 4 2 3 4 2" xfId="26305" xr:uid="{00000000-0005-0000-0000-0000366D0000}"/>
    <cellStyle name="Normal 2 6 4 2 3 5" xfId="18159" xr:uid="{00000000-0005-0000-0000-0000376D0000}"/>
    <cellStyle name="Normal 2 6 4 2 4" xfId="3229" xr:uid="{00000000-0005-0000-0000-0000386D0000}"/>
    <cellStyle name="Normal 2 6 4 2 4 2" xfId="11375" xr:uid="{00000000-0005-0000-0000-0000396D0000}"/>
    <cellStyle name="Normal 2 6 4 2 4 2 2" xfId="27671" xr:uid="{00000000-0005-0000-0000-00003A6D0000}"/>
    <cellStyle name="Normal 2 6 4 2 4 3" xfId="19525" xr:uid="{00000000-0005-0000-0000-00003B6D0000}"/>
    <cellStyle name="Normal 2 6 4 2 5" xfId="5752" xr:uid="{00000000-0005-0000-0000-00003C6D0000}"/>
    <cellStyle name="Normal 2 6 4 2 5 2" xfId="13898" xr:uid="{00000000-0005-0000-0000-00003D6D0000}"/>
    <cellStyle name="Normal 2 6 4 2 5 2 2" xfId="30194" xr:uid="{00000000-0005-0000-0000-00003E6D0000}"/>
    <cellStyle name="Normal 2 6 4 2 5 3" xfId="22048" xr:uid="{00000000-0005-0000-0000-00003F6D0000}"/>
    <cellStyle name="Normal 2 6 4 2 6" xfId="8599" xr:uid="{00000000-0005-0000-0000-0000406D0000}"/>
    <cellStyle name="Normal 2 6 4 2 6 2" xfId="24895" xr:uid="{00000000-0005-0000-0000-0000416D0000}"/>
    <cellStyle name="Normal 2 6 4 2 7" xfId="16749" xr:uid="{00000000-0005-0000-0000-0000426D0000}"/>
    <cellStyle name="Normal 2 6 4 3" xfId="814" xr:uid="{00000000-0005-0000-0000-0000436D0000}"/>
    <cellStyle name="Normal 2 6 4 3 2" xfId="2224" xr:uid="{00000000-0005-0000-0000-0000446D0000}"/>
    <cellStyle name="Normal 2 6 4 3 2 2" xfId="4760" xr:uid="{00000000-0005-0000-0000-0000456D0000}"/>
    <cellStyle name="Normal 2 6 4 3 2 2 2" xfId="12906" xr:uid="{00000000-0005-0000-0000-0000466D0000}"/>
    <cellStyle name="Normal 2 6 4 3 2 2 2 2" xfId="29202" xr:uid="{00000000-0005-0000-0000-0000476D0000}"/>
    <cellStyle name="Normal 2 6 4 3 2 2 3" xfId="21056" xr:uid="{00000000-0005-0000-0000-0000486D0000}"/>
    <cellStyle name="Normal 2 6 4 3 2 3" xfId="7523" xr:uid="{00000000-0005-0000-0000-0000496D0000}"/>
    <cellStyle name="Normal 2 6 4 3 2 3 2" xfId="15669" xr:uid="{00000000-0005-0000-0000-00004A6D0000}"/>
    <cellStyle name="Normal 2 6 4 3 2 3 2 2" xfId="31965" xr:uid="{00000000-0005-0000-0000-00004B6D0000}"/>
    <cellStyle name="Normal 2 6 4 3 2 3 3" xfId="23819" xr:uid="{00000000-0005-0000-0000-00004C6D0000}"/>
    <cellStyle name="Normal 2 6 4 3 2 4" xfId="10370" xr:uid="{00000000-0005-0000-0000-00004D6D0000}"/>
    <cellStyle name="Normal 2 6 4 3 2 4 2" xfId="26666" xr:uid="{00000000-0005-0000-0000-00004E6D0000}"/>
    <cellStyle name="Normal 2 6 4 3 2 5" xfId="18520" xr:uid="{00000000-0005-0000-0000-00004F6D0000}"/>
    <cellStyle name="Normal 2 6 4 3 3" xfId="3542" xr:uid="{00000000-0005-0000-0000-0000506D0000}"/>
    <cellStyle name="Normal 2 6 4 3 3 2" xfId="11688" xr:uid="{00000000-0005-0000-0000-0000516D0000}"/>
    <cellStyle name="Normal 2 6 4 3 3 2 2" xfId="27984" xr:uid="{00000000-0005-0000-0000-0000526D0000}"/>
    <cellStyle name="Normal 2 6 4 3 3 3" xfId="19838" xr:uid="{00000000-0005-0000-0000-0000536D0000}"/>
    <cellStyle name="Normal 2 6 4 3 4" xfId="6113" xr:uid="{00000000-0005-0000-0000-0000546D0000}"/>
    <cellStyle name="Normal 2 6 4 3 4 2" xfId="14259" xr:uid="{00000000-0005-0000-0000-0000556D0000}"/>
    <cellStyle name="Normal 2 6 4 3 4 2 2" xfId="30555" xr:uid="{00000000-0005-0000-0000-0000566D0000}"/>
    <cellStyle name="Normal 2 6 4 3 4 3" xfId="22409" xr:uid="{00000000-0005-0000-0000-0000576D0000}"/>
    <cellStyle name="Normal 2 6 4 3 5" xfId="8960" xr:uid="{00000000-0005-0000-0000-0000586D0000}"/>
    <cellStyle name="Normal 2 6 4 3 5 2" xfId="25256" xr:uid="{00000000-0005-0000-0000-0000596D0000}"/>
    <cellStyle name="Normal 2 6 4 3 6" xfId="17110" xr:uid="{00000000-0005-0000-0000-00005A6D0000}"/>
    <cellStyle name="Normal 2 6 4 4" xfId="1519" xr:uid="{00000000-0005-0000-0000-00005B6D0000}"/>
    <cellStyle name="Normal 2 6 4 4 2" xfId="4151" xr:uid="{00000000-0005-0000-0000-00005C6D0000}"/>
    <cellStyle name="Normal 2 6 4 4 2 2" xfId="12297" xr:uid="{00000000-0005-0000-0000-00005D6D0000}"/>
    <cellStyle name="Normal 2 6 4 4 2 2 2" xfId="28593" xr:uid="{00000000-0005-0000-0000-00005E6D0000}"/>
    <cellStyle name="Normal 2 6 4 4 2 3" xfId="20447" xr:uid="{00000000-0005-0000-0000-00005F6D0000}"/>
    <cellStyle name="Normal 2 6 4 4 3" xfId="6818" xr:uid="{00000000-0005-0000-0000-0000606D0000}"/>
    <cellStyle name="Normal 2 6 4 4 3 2" xfId="14964" xr:uid="{00000000-0005-0000-0000-0000616D0000}"/>
    <cellStyle name="Normal 2 6 4 4 3 2 2" xfId="31260" xr:uid="{00000000-0005-0000-0000-0000626D0000}"/>
    <cellStyle name="Normal 2 6 4 4 3 3" xfId="23114" xr:uid="{00000000-0005-0000-0000-0000636D0000}"/>
    <cellStyle name="Normal 2 6 4 4 4" xfId="9665" xr:uid="{00000000-0005-0000-0000-0000646D0000}"/>
    <cellStyle name="Normal 2 6 4 4 4 2" xfId="25961" xr:uid="{00000000-0005-0000-0000-0000656D0000}"/>
    <cellStyle name="Normal 2 6 4 4 5" xfId="17815" xr:uid="{00000000-0005-0000-0000-0000666D0000}"/>
    <cellStyle name="Normal 2 6 4 5" xfId="2933" xr:uid="{00000000-0005-0000-0000-0000676D0000}"/>
    <cellStyle name="Normal 2 6 4 5 2" xfId="11079" xr:uid="{00000000-0005-0000-0000-0000686D0000}"/>
    <cellStyle name="Normal 2 6 4 5 2 2" xfId="27375" xr:uid="{00000000-0005-0000-0000-0000696D0000}"/>
    <cellStyle name="Normal 2 6 4 5 3" xfId="19229" xr:uid="{00000000-0005-0000-0000-00006A6D0000}"/>
    <cellStyle name="Normal 2 6 4 6" xfId="5408" xr:uid="{00000000-0005-0000-0000-00006B6D0000}"/>
    <cellStyle name="Normal 2 6 4 6 2" xfId="13554" xr:uid="{00000000-0005-0000-0000-00006C6D0000}"/>
    <cellStyle name="Normal 2 6 4 6 2 2" xfId="29850" xr:uid="{00000000-0005-0000-0000-00006D6D0000}"/>
    <cellStyle name="Normal 2 6 4 6 3" xfId="21704" xr:uid="{00000000-0005-0000-0000-00006E6D0000}"/>
    <cellStyle name="Normal 2 6 4 7" xfId="8255" xr:uid="{00000000-0005-0000-0000-00006F6D0000}"/>
    <cellStyle name="Normal 2 6 4 7 2" xfId="24551" xr:uid="{00000000-0005-0000-0000-0000706D0000}"/>
    <cellStyle name="Normal 2 6 4 8" xfId="16405" xr:uid="{00000000-0005-0000-0000-0000716D0000}"/>
    <cellStyle name="Normal 2 6 5" xfId="196" xr:uid="{00000000-0005-0000-0000-0000726D0000}"/>
    <cellStyle name="Normal 2 6 5 2" xfId="540" xr:uid="{00000000-0005-0000-0000-0000736D0000}"/>
    <cellStyle name="Normal 2 6 5 2 2" xfId="1246" xr:uid="{00000000-0005-0000-0000-0000746D0000}"/>
    <cellStyle name="Normal 2 6 5 2 2 2" xfId="2656" xr:uid="{00000000-0005-0000-0000-0000756D0000}"/>
    <cellStyle name="Normal 2 6 5 2 2 2 2" xfId="5130" xr:uid="{00000000-0005-0000-0000-0000766D0000}"/>
    <cellStyle name="Normal 2 6 5 2 2 2 2 2" xfId="13276" xr:uid="{00000000-0005-0000-0000-0000776D0000}"/>
    <cellStyle name="Normal 2 6 5 2 2 2 2 2 2" xfId="29572" xr:uid="{00000000-0005-0000-0000-0000786D0000}"/>
    <cellStyle name="Normal 2 6 5 2 2 2 2 3" xfId="21426" xr:uid="{00000000-0005-0000-0000-0000796D0000}"/>
    <cellStyle name="Normal 2 6 5 2 2 2 3" xfId="7955" xr:uid="{00000000-0005-0000-0000-00007A6D0000}"/>
    <cellStyle name="Normal 2 6 5 2 2 2 3 2" xfId="16101" xr:uid="{00000000-0005-0000-0000-00007B6D0000}"/>
    <cellStyle name="Normal 2 6 5 2 2 2 3 2 2" xfId="32397" xr:uid="{00000000-0005-0000-0000-00007C6D0000}"/>
    <cellStyle name="Normal 2 6 5 2 2 2 3 3" xfId="24251" xr:uid="{00000000-0005-0000-0000-00007D6D0000}"/>
    <cellStyle name="Normal 2 6 5 2 2 2 4" xfId="10802" xr:uid="{00000000-0005-0000-0000-00007E6D0000}"/>
    <cellStyle name="Normal 2 6 5 2 2 2 4 2" xfId="27098" xr:uid="{00000000-0005-0000-0000-00007F6D0000}"/>
    <cellStyle name="Normal 2 6 5 2 2 2 5" xfId="18952" xr:uid="{00000000-0005-0000-0000-0000806D0000}"/>
    <cellStyle name="Normal 2 6 5 2 2 3" xfId="3912" xr:uid="{00000000-0005-0000-0000-0000816D0000}"/>
    <cellStyle name="Normal 2 6 5 2 2 3 2" xfId="12058" xr:uid="{00000000-0005-0000-0000-0000826D0000}"/>
    <cellStyle name="Normal 2 6 5 2 2 3 2 2" xfId="28354" xr:uid="{00000000-0005-0000-0000-0000836D0000}"/>
    <cellStyle name="Normal 2 6 5 2 2 3 3" xfId="20208" xr:uid="{00000000-0005-0000-0000-0000846D0000}"/>
    <cellStyle name="Normal 2 6 5 2 2 4" xfId="6545" xr:uid="{00000000-0005-0000-0000-0000856D0000}"/>
    <cellStyle name="Normal 2 6 5 2 2 4 2" xfId="14691" xr:uid="{00000000-0005-0000-0000-0000866D0000}"/>
    <cellStyle name="Normal 2 6 5 2 2 4 2 2" xfId="30987" xr:uid="{00000000-0005-0000-0000-0000876D0000}"/>
    <cellStyle name="Normal 2 6 5 2 2 4 3" xfId="22841" xr:uid="{00000000-0005-0000-0000-0000886D0000}"/>
    <cellStyle name="Normal 2 6 5 2 2 5" xfId="9392" xr:uid="{00000000-0005-0000-0000-0000896D0000}"/>
    <cellStyle name="Normal 2 6 5 2 2 5 2" xfId="25688" xr:uid="{00000000-0005-0000-0000-00008A6D0000}"/>
    <cellStyle name="Normal 2 6 5 2 2 6" xfId="17542" xr:uid="{00000000-0005-0000-0000-00008B6D0000}"/>
    <cellStyle name="Normal 2 6 5 2 3" xfId="1951" xr:uid="{00000000-0005-0000-0000-00008C6D0000}"/>
    <cellStyle name="Normal 2 6 5 2 3 2" xfId="4521" xr:uid="{00000000-0005-0000-0000-00008D6D0000}"/>
    <cellStyle name="Normal 2 6 5 2 3 2 2" xfId="12667" xr:uid="{00000000-0005-0000-0000-00008E6D0000}"/>
    <cellStyle name="Normal 2 6 5 2 3 2 2 2" xfId="28963" xr:uid="{00000000-0005-0000-0000-00008F6D0000}"/>
    <cellStyle name="Normal 2 6 5 2 3 2 3" xfId="20817" xr:uid="{00000000-0005-0000-0000-0000906D0000}"/>
    <cellStyle name="Normal 2 6 5 2 3 3" xfId="7250" xr:uid="{00000000-0005-0000-0000-0000916D0000}"/>
    <cellStyle name="Normal 2 6 5 2 3 3 2" xfId="15396" xr:uid="{00000000-0005-0000-0000-0000926D0000}"/>
    <cellStyle name="Normal 2 6 5 2 3 3 2 2" xfId="31692" xr:uid="{00000000-0005-0000-0000-0000936D0000}"/>
    <cellStyle name="Normal 2 6 5 2 3 3 3" xfId="23546" xr:uid="{00000000-0005-0000-0000-0000946D0000}"/>
    <cellStyle name="Normal 2 6 5 2 3 4" xfId="10097" xr:uid="{00000000-0005-0000-0000-0000956D0000}"/>
    <cellStyle name="Normal 2 6 5 2 3 4 2" xfId="26393" xr:uid="{00000000-0005-0000-0000-0000966D0000}"/>
    <cellStyle name="Normal 2 6 5 2 3 5" xfId="18247" xr:uid="{00000000-0005-0000-0000-0000976D0000}"/>
    <cellStyle name="Normal 2 6 5 2 4" xfId="3303" xr:uid="{00000000-0005-0000-0000-0000986D0000}"/>
    <cellStyle name="Normal 2 6 5 2 4 2" xfId="11449" xr:uid="{00000000-0005-0000-0000-0000996D0000}"/>
    <cellStyle name="Normal 2 6 5 2 4 2 2" xfId="27745" xr:uid="{00000000-0005-0000-0000-00009A6D0000}"/>
    <cellStyle name="Normal 2 6 5 2 4 3" xfId="19599" xr:uid="{00000000-0005-0000-0000-00009B6D0000}"/>
    <cellStyle name="Normal 2 6 5 2 5" xfId="5840" xr:uid="{00000000-0005-0000-0000-00009C6D0000}"/>
    <cellStyle name="Normal 2 6 5 2 5 2" xfId="13986" xr:uid="{00000000-0005-0000-0000-00009D6D0000}"/>
    <cellStyle name="Normal 2 6 5 2 5 2 2" xfId="30282" xr:uid="{00000000-0005-0000-0000-00009E6D0000}"/>
    <cellStyle name="Normal 2 6 5 2 5 3" xfId="22136" xr:uid="{00000000-0005-0000-0000-00009F6D0000}"/>
    <cellStyle name="Normal 2 6 5 2 6" xfId="8687" xr:uid="{00000000-0005-0000-0000-0000A06D0000}"/>
    <cellStyle name="Normal 2 6 5 2 6 2" xfId="24983" xr:uid="{00000000-0005-0000-0000-0000A16D0000}"/>
    <cellStyle name="Normal 2 6 5 2 7" xfId="16837" xr:uid="{00000000-0005-0000-0000-0000A26D0000}"/>
    <cellStyle name="Normal 2 6 5 3" xfId="902" xr:uid="{00000000-0005-0000-0000-0000A36D0000}"/>
    <cellStyle name="Normal 2 6 5 3 2" xfId="2312" xr:uid="{00000000-0005-0000-0000-0000A46D0000}"/>
    <cellStyle name="Normal 2 6 5 3 2 2" xfId="4834" xr:uid="{00000000-0005-0000-0000-0000A56D0000}"/>
    <cellStyle name="Normal 2 6 5 3 2 2 2" xfId="12980" xr:uid="{00000000-0005-0000-0000-0000A66D0000}"/>
    <cellStyle name="Normal 2 6 5 3 2 2 2 2" xfId="29276" xr:uid="{00000000-0005-0000-0000-0000A76D0000}"/>
    <cellStyle name="Normal 2 6 5 3 2 2 3" xfId="21130" xr:uid="{00000000-0005-0000-0000-0000A86D0000}"/>
    <cellStyle name="Normal 2 6 5 3 2 3" xfId="7611" xr:uid="{00000000-0005-0000-0000-0000A96D0000}"/>
    <cellStyle name="Normal 2 6 5 3 2 3 2" xfId="15757" xr:uid="{00000000-0005-0000-0000-0000AA6D0000}"/>
    <cellStyle name="Normal 2 6 5 3 2 3 2 2" xfId="32053" xr:uid="{00000000-0005-0000-0000-0000AB6D0000}"/>
    <cellStyle name="Normal 2 6 5 3 2 3 3" xfId="23907" xr:uid="{00000000-0005-0000-0000-0000AC6D0000}"/>
    <cellStyle name="Normal 2 6 5 3 2 4" xfId="10458" xr:uid="{00000000-0005-0000-0000-0000AD6D0000}"/>
    <cellStyle name="Normal 2 6 5 3 2 4 2" xfId="26754" xr:uid="{00000000-0005-0000-0000-0000AE6D0000}"/>
    <cellStyle name="Normal 2 6 5 3 2 5" xfId="18608" xr:uid="{00000000-0005-0000-0000-0000AF6D0000}"/>
    <cellStyle name="Normal 2 6 5 3 3" xfId="3616" xr:uid="{00000000-0005-0000-0000-0000B06D0000}"/>
    <cellStyle name="Normal 2 6 5 3 3 2" xfId="11762" xr:uid="{00000000-0005-0000-0000-0000B16D0000}"/>
    <cellStyle name="Normal 2 6 5 3 3 2 2" xfId="28058" xr:uid="{00000000-0005-0000-0000-0000B26D0000}"/>
    <cellStyle name="Normal 2 6 5 3 3 3" xfId="19912" xr:uid="{00000000-0005-0000-0000-0000B36D0000}"/>
    <cellStyle name="Normal 2 6 5 3 4" xfId="6201" xr:uid="{00000000-0005-0000-0000-0000B46D0000}"/>
    <cellStyle name="Normal 2 6 5 3 4 2" xfId="14347" xr:uid="{00000000-0005-0000-0000-0000B56D0000}"/>
    <cellStyle name="Normal 2 6 5 3 4 2 2" xfId="30643" xr:uid="{00000000-0005-0000-0000-0000B66D0000}"/>
    <cellStyle name="Normal 2 6 5 3 4 3" xfId="22497" xr:uid="{00000000-0005-0000-0000-0000B76D0000}"/>
    <cellStyle name="Normal 2 6 5 3 5" xfId="9048" xr:uid="{00000000-0005-0000-0000-0000B86D0000}"/>
    <cellStyle name="Normal 2 6 5 3 5 2" xfId="25344" xr:uid="{00000000-0005-0000-0000-0000B96D0000}"/>
    <cellStyle name="Normal 2 6 5 3 6" xfId="17198" xr:uid="{00000000-0005-0000-0000-0000BA6D0000}"/>
    <cellStyle name="Normal 2 6 5 4" xfId="1607" xr:uid="{00000000-0005-0000-0000-0000BB6D0000}"/>
    <cellStyle name="Normal 2 6 5 4 2" xfId="4225" xr:uid="{00000000-0005-0000-0000-0000BC6D0000}"/>
    <cellStyle name="Normal 2 6 5 4 2 2" xfId="12371" xr:uid="{00000000-0005-0000-0000-0000BD6D0000}"/>
    <cellStyle name="Normal 2 6 5 4 2 2 2" xfId="28667" xr:uid="{00000000-0005-0000-0000-0000BE6D0000}"/>
    <cellStyle name="Normal 2 6 5 4 2 3" xfId="20521" xr:uid="{00000000-0005-0000-0000-0000BF6D0000}"/>
    <cellStyle name="Normal 2 6 5 4 3" xfId="6906" xr:uid="{00000000-0005-0000-0000-0000C06D0000}"/>
    <cellStyle name="Normal 2 6 5 4 3 2" xfId="15052" xr:uid="{00000000-0005-0000-0000-0000C16D0000}"/>
    <cellStyle name="Normal 2 6 5 4 3 2 2" xfId="31348" xr:uid="{00000000-0005-0000-0000-0000C26D0000}"/>
    <cellStyle name="Normal 2 6 5 4 3 3" xfId="23202" xr:uid="{00000000-0005-0000-0000-0000C36D0000}"/>
    <cellStyle name="Normal 2 6 5 4 4" xfId="9753" xr:uid="{00000000-0005-0000-0000-0000C46D0000}"/>
    <cellStyle name="Normal 2 6 5 4 4 2" xfId="26049" xr:uid="{00000000-0005-0000-0000-0000C56D0000}"/>
    <cellStyle name="Normal 2 6 5 4 5" xfId="17903" xr:uid="{00000000-0005-0000-0000-0000C66D0000}"/>
    <cellStyle name="Normal 2 6 5 5" xfId="3007" xr:uid="{00000000-0005-0000-0000-0000C76D0000}"/>
    <cellStyle name="Normal 2 6 5 5 2" xfId="11153" xr:uid="{00000000-0005-0000-0000-0000C86D0000}"/>
    <cellStyle name="Normal 2 6 5 5 2 2" xfId="27449" xr:uid="{00000000-0005-0000-0000-0000C96D0000}"/>
    <cellStyle name="Normal 2 6 5 5 3" xfId="19303" xr:uid="{00000000-0005-0000-0000-0000CA6D0000}"/>
    <cellStyle name="Normal 2 6 5 6" xfId="5496" xr:uid="{00000000-0005-0000-0000-0000CB6D0000}"/>
    <cellStyle name="Normal 2 6 5 6 2" xfId="13642" xr:uid="{00000000-0005-0000-0000-0000CC6D0000}"/>
    <cellStyle name="Normal 2 6 5 6 2 2" xfId="29938" xr:uid="{00000000-0005-0000-0000-0000CD6D0000}"/>
    <cellStyle name="Normal 2 6 5 6 3" xfId="21792" xr:uid="{00000000-0005-0000-0000-0000CE6D0000}"/>
    <cellStyle name="Normal 2 6 5 7" xfId="8343" xr:uid="{00000000-0005-0000-0000-0000CF6D0000}"/>
    <cellStyle name="Normal 2 6 5 7 2" xfId="24639" xr:uid="{00000000-0005-0000-0000-0000D06D0000}"/>
    <cellStyle name="Normal 2 6 5 8" xfId="16493" xr:uid="{00000000-0005-0000-0000-0000D16D0000}"/>
    <cellStyle name="Normal 2 6 6" xfId="272" xr:uid="{00000000-0005-0000-0000-0000D26D0000}"/>
    <cellStyle name="Normal 2 6 6 2" xfId="616" xr:uid="{00000000-0005-0000-0000-0000D36D0000}"/>
    <cellStyle name="Normal 2 6 6 2 2" xfId="1322" xr:uid="{00000000-0005-0000-0000-0000D46D0000}"/>
    <cellStyle name="Normal 2 6 6 2 2 2" xfId="2732" xr:uid="{00000000-0005-0000-0000-0000D56D0000}"/>
    <cellStyle name="Normal 2 6 6 2 2 2 2" xfId="5204" xr:uid="{00000000-0005-0000-0000-0000D66D0000}"/>
    <cellStyle name="Normal 2 6 6 2 2 2 2 2" xfId="13350" xr:uid="{00000000-0005-0000-0000-0000D76D0000}"/>
    <cellStyle name="Normal 2 6 6 2 2 2 2 2 2" xfId="29646" xr:uid="{00000000-0005-0000-0000-0000D86D0000}"/>
    <cellStyle name="Normal 2 6 6 2 2 2 2 3" xfId="21500" xr:uid="{00000000-0005-0000-0000-0000D96D0000}"/>
    <cellStyle name="Normal 2 6 6 2 2 2 3" xfId="8031" xr:uid="{00000000-0005-0000-0000-0000DA6D0000}"/>
    <cellStyle name="Normal 2 6 6 2 2 2 3 2" xfId="16177" xr:uid="{00000000-0005-0000-0000-0000DB6D0000}"/>
    <cellStyle name="Normal 2 6 6 2 2 2 3 2 2" xfId="32473" xr:uid="{00000000-0005-0000-0000-0000DC6D0000}"/>
    <cellStyle name="Normal 2 6 6 2 2 2 3 3" xfId="24327" xr:uid="{00000000-0005-0000-0000-0000DD6D0000}"/>
    <cellStyle name="Normal 2 6 6 2 2 2 4" xfId="10878" xr:uid="{00000000-0005-0000-0000-0000DE6D0000}"/>
    <cellStyle name="Normal 2 6 6 2 2 2 4 2" xfId="27174" xr:uid="{00000000-0005-0000-0000-0000DF6D0000}"/>
    <cellStyle name="Normal 2 6 6 2 2 2 5" xfId="19028" xr:uid="{00000000-0005-0000-0000-0000E06D0000}"/>
    <cellStyle name="Normal 2 6 6 2 2 3" xfId="3986" xr:uid="{00000000-0005-0000-0000-0000E16D0000}"/>
    <cellStyle name="Normal 2 6 6 2 2 3 2" xfId="12132" xr:uid="{00000000-0005-0000-0000-0000E26D0000}"/>
    <cellStyle name="Normal 2 6 6 2 2 3 2 2" xfId="28428" xr:uid="{00000000-0005-0000-0000-0000E36D0000}"/>
    <cellStyle name="Normal 2 6 6 2 2 3 3" xfId="20282" xr:uid="{00000000-0005-0000-0000-0000E46D0000}"/>
    <cellStyle name="Normal 2 6 6 2 2 4" xfId="6621" xr:uid="{00000000-0005-0000-0000-0000E56D0000}"/>
    <cellStyle name="Normal 2 6 6 2 2 4 2" xfId="14767" xr:uid="{00000000-0005-0000-0000-0000E66D0000}"/>
    <cellStyle name="Normal 2 6 6 2 2 4 2 2" xfId="31063" xr:uid="{00000000-0005-0000-0000-0000E76D0000}"/>
    <cellStyle name="Normal 2 6 6 2 2 4 3" xfId="22917" xr:uid="{00000000-0005-0000-0000-0000E86D0000}"/>
    <cellStyle name="Normal 2 6 6 2 2 5" xfId="9468" xr:uid="{00000000-0005-0000-0000-0000E96D0000}"/>
    <cellStyle name="Normal 2 6 6 2 2 5 2" xfId="25764" xr:uid="{00000000-0005-0000-0000-0000EA6D0000}"/>
    <cellStyle name="Normal 2 6 6 2 2 6" xfId="17618" xr:uid="{00000000-0005-0000-0000-0000EB6D0000}"/>
    <cellStyle name="Normal 2 6 6 2 3" xfId="2027" xr:uid="{00000000-0005-0000-0000-0000EC6D0000}"/>
    <cellStyle name="Normal 2 6 6 2 3 2" xfId="4595" xr:uid="{00000000-0005-0000-0000-0000ED6D0000}"/>
    <cellStyle name="Normal 2 6 6 2 3 2 2" xfId="12741" xr:uid="{00000000-0005-0000-0000-0000EE6D0000}"/>
    <cellStyle name="Normal 2 6 6 2 3 2 2 2" xfId="29037" xr:uid="{00000000-0005-0000-0000-0000EF6D0000}"/>
    <cellStyle name="Normal 2 6 6 2 3 2 3" xfId="20891" xr:uid="{00000000-0005-0000-0000-0000F06D0000}"/>
    <cellStyle name="Normal 2 6 6 2 3 3" xfId="7326" xr:uid="{00000000-0005-0000-0000-0000F16D0000}"/>
    <cellStyle name="Normal 2 6 6 2 3 3 2" xfId="15472" xr:uid="{00000000-0005-0000-0000-0000F26D0000}"/>
    <cellStyle name="Normal 2 6 6 2 3 3 2 2" xfId="31768" xr:uid="{00000000-0005-0000-0000-0000F36D0000}"/>
    <cellStyle name="Normal 2 6 6 2 3 3 3" xfId="23622" xr:uid="{00000000-0005-0000-0000-0000F46D0000}"/>
    <cellStyle name="Normal 2 6 6 2 3 4" xfId="10173" xr:uid="{00000000-0005-0000-0000-0000F56D0000}"/>
    <cellStyle name="Normal 2 6 6 2 3 4 2" xfId="26469" xr:uid="{00000000-0005-0000-0000-0000F66D0000}"/>
    <cellStyle name="Normal 2 6 6 2 3 5" xfId="18323" xr:uid="{00000000-0005-0000-0000-0000F76D0000}"/>
    <cellStyle name="Normal 2 6 6 2 4" xfId="3377" xr:uid="{00000000-0005-0000-0000-0000F86D0000}"/>
    <cellStyle name="Normal 2 6 6 2 4 2" xfId="11523" xr:uid="{00000000-0005-0000-0000-0000F96D0000}"/>
    <cellStyle name="Normal 2 6 6 2 4 2 2" xfId="27819" xr:uid="{00000000-0005-0000-0000-0000FA6D0000}"/>
    <cellStyle name="Normal 2 6 6 2 4 3" xfId="19673" xr:uid="{00000000-0005-0000-0000-0000FB6D0000}"/>
    <cellStyle name="Normal 2 6 6 2 5" xfId="5916" xr:uid="{00000000-0005-0000-0000-0000FC6D0000}"/>
    <cellStyle name="Normal 2 6 6 2 5 2" xfId="14062" xr:uid="{00000000-0005-0000-0000-0000FD6D0000}"/>
    <cellStyle name="Normal 2 6 6 2 5 2 2" xfId="30358" xr:uid="{00000000-0005-0000-0000-0000FE6D0000}"/>
    <cellStyle name="Normal 2 6 6 2 5 3" xfId="22212" xr:uid="{00000000-0005-0000-0000-0000FF6D0000}"/>
    <cellStyle name="Normal 2 6 6 2 6" xfId="8763" xr:uid="{00000000-0005-0000-0000-0000006E0000}"/>
    <cellStyle name="Normal 2 6 6 2 6 2" xfId="25059" xr:uid="{00000000-0005-0000-0000-0000016E0000}"/>
    <cellStyle name="Normal 2 6 6 2 7" xfId="16913" xr:uid="{00000000-0005-0000-0000-0000026E0000}"/>
    <cellStyle name="Normal 2 6 6 3" xfId="978" xr:uid="{00000000-0005-0000-0000-0000036E0000}"/>
    <cellStyle name="Normal 2 6 6 3 2" xfId="2388" xr:uid="{00000000-0005-0000-0000-0000046E0000}"/>
    <cellStyle name="Normal 2 6 6 3 2 2" xfId="4908" xr:uid="{00000000-0005-0000-0000-0000056E0000}"/>
    <cellStyle name="Normal 2 6 6 3 2 2 2" xfId="13054" xr:uid="{00000000-0005-0000-0000-0000066E0000}"/>
    <cellStyle name="Normal 2 6 6 3 2 2 2 2" xfId="29350" xr:uid="{00000000-0005-0000-0000-0000076E0000}"/>
    <cellStyle name="Normal 2 6 6 3 2 2 3" xfId="21204" xr:uid="{00000000-0005-0000-0000-0000086E0000}"/>
    <cellStyle name="Normal 2 6 6 3 2 3" xfId="7687" xr:uid="{00000000-0005-0000-0000-0000096E0000}"/>
    <cellStyle name="Normal 2 6 6 3 2 3 2" xfId="15833" xr:uid="{00000000-0005-0000-0000-00000A6E0000}"/>
    <cellStyle name="Normal 2 6 6 3 2 3 2 2" xfId="32129" xr:uid="{00000000-0005-0000-0000-00000B6E0000}"/>
    <cellStyle name="Normal 2 6 6 3 2 3 3" xfId="23983" xr:uid="{00000000-0005-0000-0000-00000C6E0000}"/>
    <cellStyle name="Normal 2 6 6 3 2 4" xfId="10534" xr:uid="{00000000-0005-0000-0000-00000D6E0000}"/>
    <cellStyle name="Normal 2 6 6 3 2 4 2" xfId="26830" xr:uid="{00000000-0005-0000-0000-00000E6E0000}"/>
    <cellStyle name="Normal 2 6 6 3 2 5" xfId="18684" xr:uid="{00000000-0005-0000-0000-00000F6E0000}"/>
    <cellStyle name="Normal 2 6 6 3 3" xfId="3690" xr:uid="{00000000-0005-0000-0000-0000106E0000}"/>
    <cellStyle name="Normal 2 6 6 3 3 2" xfId="11836" xr:uid="{00000000-0005-0000-0000-0000116E0000}"/>
    <cellStyle name="Normal 2 6 6 3 3 2 2" xfId="28132" xr:uid="{00000000-0005-0000-0000-0000126E0000}"/>
    <cellStyle name="Normal 2 6 6 3 3 3" xfId="19986" xr:uid="{00000000-0005-0000-0000-0000136E0000}"/>
    <cellStyle name="Normal 2 6 6 3 4" xfId="6277" xr:uid="{00000000-0005-0000-0000-0000146E0000}"/>
    <cellStyle name="Normal 2 6 6 3 4 2" xfId="14423" xr:uid="{00000000-0005-0000-0000-0000156E0000}"/>
    <cellStyle name="Normal 2 6 6 3 4 2 2" xfId="30719" xr:uid="{00000000-0005-0000-0000-0000166E0000}"/>
    <cellStyle name="Normal 2 6 6 3 4 3" xfId="22573" xr:uid="{00000000-0005-0000-0000-0000176E0000}"/>
    <cellStyle name="Normal 2 6 6 3 5" xfId="9124" xr:uid="{00000000-0005-0000-0000-0000186E0000}"/>
    <cellStyle name="Normal 2 6 6 3 5 2" xfId="25420" xr:uid="{00000000-0005-0000-0000-0000196E0000}"/>
    <cellStyle name="Normal 2 6 6 3 6" xfId="17274" xr:uid="{00000000-0005-0000-0000-00001A6E0000}"/>
    <cellStyle name="Normal 2 6 6 4" xfId="1683" xr:uid="{00000000-0005-0000-0000-00001B6E0000}"/>
    <cellStyle name="Normal 2 6 6 4 2" xfId="4299" xr:uid="{00000000-0005-0000-0000-00001C6E0000}"/>
    <cellStyle name="Normal 2 6 6 4 2 2" xfId="12445" xr:uid="{00000000-0005-0000-0000-00001D6E0000}"/>
    <cellStyle name="Normal 2 6 6 4 2 2 2" xfId="28741" xr:uid="{00000000-0005-0000-0000-00001E6E0000}"/>
    <cellStyle name="Normal 2 6 6 4 2 3" xfId="20595" xr:uid="{00000000-0005-0000-0000-00001F6E0000}"/>
    <cellStyle name="Normal 2 6 6 4 3" xfId="6982" xr:uid="{00000000-0005-0000-0000-0000206E0000}"/>
    <cellStyle name="Normal 2 6 6 4 3 2" xfId="15128" xr:uid="{00000000-0005-0000-0000-0000216E0000}"/>
    <cellStyle name="Normal 2 6 6 4 3 2 2" xfId="31424" xr:uid="{00000000-0005-0000-0000-0000226E0000}"/>
    <cellStyle name="Normal 2 6 6 4 3 3" xfId="23278" xr:uid="{00000000-0005-0000-0000-0000236E0000}"/>
    <cellStyle name="Normal 2 6 6 4 4" xfId="9829" xr:uid="{00000000-0005-0000-0000-0000246E0000}"/>
    <cellStyle name="Normal 2 6 6 4 4 2" xfId="26125" xr:uid="{00000000-0005-0000-0000-0000256E0000}"/>
    <cellStyle name="Normal 2 6 6 4 5" xfId="17979" xr:uid="{00000000-0005-0000-0000-0000266E0000}"/>
    <cellStyle name="Normal 2 6 6 5" xfId="3081" xr:uid="{00000000-0005-0000-0000-0000276E0000}"/>
    <cellStyle name="Normal 2 6 6 5 2" xfId="11227" xr:uid="{00000000-0005-0000-0000-0000286E0000}"/>
    <cellStyle name="Normal 2 6 6 5 2 2" xfId="27523" xr:uid="{00000000-0005-0000-0000-0000296E0000}"/>
    <cellStyle name="Normal 2 6 6 5 3" xfId="19377" xr:uid="{00000000-0005-0000-0000-00002A6E0000}"/>
    <cellStyle name="Normal 2 6 6 6" xfId="5572" xr:uid="{00000000-0005-0000-0000-00002B6E0000}"/>
    <cellStyle name="Normal 2 6 6 6 2" xfId="13718" xr:uid="{00000000-0005-0000-0000-00002C6E0000}"/>
    <cellStyle name="Normal 2 6 6 6 2 2" xfId="30014" xr:uid="{00000000-0005-0000-0000-00002D6E0000}"/>
    <cellStyle name="Normal 2 6 6 6 3" xfId="21868" xr:uid="{00000000-0005-0000-0000-00002E6E0000}"/>
    <cellStyle name="Normal 2 6 6 7" xfId="8419" xr:uid="{00000000-0005-0000-0000-00002F6E0000}"/>
    <cellStyle name="Normal 2 6 6 7 2" xfId="24715" xr:uid="{00000000-0005-0000-0000-0000306E0000}"/>
    <cellStyle name="Normal 2 6 6 8" xfId="16569" xr:uid="{00000000-0005-0000-0000-0000316E0000}"/>
    <cellStyle name="Normal 2 6 7" xfId="362" xr:uid="{00000000-0005-0000-0000-0000326E0000}"/>
    <cellStyle name="Normal 2 6 7 2" xfId="1068" xr:uid="{00000000-0005-0000-0000-0000336E0000}"/>
    <cellStyle name="Normal 2 6 7 2 2" xfId="2478" xr:uid="{00000000-0005-0000-0000-0000346E0000}"/>
    <cellStyle name="Normal 2 6 7 2 2 2" xfId="4982" xr:uid="{00000000-0005-0000-0000-0000356E0000}"/>
    <cellStyle name="Normal 2 6 7 2 2 2 2" xfId="13128" xr:uid="{00000000-0005-0000-0000-0000366E0000}"/>
    <cellStyle name="Normal 2 6 7 2 2 2 2 2" xfId="29424" xr:uid="{00000000-0005-0000-0000-0000376E0000}"/>
    <cellStyle name="Normal 2 6 7 2 2 2 3" xfId="21278" xr:uid="{00000000-0005-0000-0000-0000386E0000}"/>
    <cellStyle name="Normal 2 6 7 2 2 3" xfId="7777" xr:uid="{00000000-0005-0000-0000-0000396E0000}"/>
    <cellStyle name="Normal 2 6 7 2 2 3 2" xfId="15923" xr:uid="{00000000-0005-0000-0000-00003A6E0000}"/>
    <cellStyle name="Normal 2 6 7 2 2 3 2 2" xfId="32219" xr:uid="{00000000-0005-0000-0000-00003B6E0000}"/>
    <cellStyle name="Normal 2 6 7 2 2 3 3" xfId="24073" xr:uid="{00000000-0005-0000-0000-00003C6E0000}"/>
    <cellStyle name="Normal 2 6 7 2 2 4" xfId="10624" xr:uid="{00000000-0005-0000-0000-00003D6E0000}"/>
    <cellStyle name="Normal 2 6 7 2 2 4 2" xfId="26920" xr:uid="{00000000-0005-0000-0000-00003E6E0000}"/>
    <cellStyle name="Normal 2 6 7 2 2 5" xfId="18774" xr:uid="{00000000-0005-0000-0000-00003F6E0000}"/>
    <cellStyle name="Normal 2 6 7 2 3" xfId="3764" xr:uid="{00000000-0005-0000-0000-0000406E0000}"/>
    <cellStyle name="Normal 2 6 7 2 3 2" xfId="11910" xr:uid="{00000000-0005-0000-0000-0000416E0000}"/>
    <cellStyle name="Normal 2 6 7 2 3 2 2" xfId="28206" xr:uid="{00000000-0005-0000-0000-0000426E0000}"/>
    <cellStyle name="Normal 2 6 7 2 3 3" xfId="20060" xr:uid="{00000000-0005-0000-0000-0000436E0000}"/>
    <cellStyle name="Normal 2 6 7 2 4" xfId="6367" xr:uid="{00000000-0005-0000-0000-0000446E0000}"/>
    <cellStyle name="Normal 2 6 7 2 4 2" xfId="14513" xr:uid="{00000000-0005-0000-0000-0000456E0000}"/>
    <cellStyle name="Normal 2 6 7 2 4 2 2" xfId="30809" xr:uid="{00000000-0005-0000-0000-0000466E0000}"/>
    <cellStyle name="Normal 2 6 7 2 4 3" xfId="22663" xr:uid="{00000000-0005-0000-0000-0000476E0000}"/>
    <cellStyle name="Normal 2 6 7 2 5" xfId="9214" xr:uid="{00000000-0005-0000-0000-0000486E0000}"/>
    <cellStyle name="Normal 2 6 7 2 5 2" xfId="25510" xr:uid="{00000000-0005-0000-0000-0000496E0000}"/>
    <cellStyle name="Normal 2 6 7 2 6" xfId="17364" xr:uid="{00000000-0005-0000-0000-00004A6E0000}"/>
    <cellStyle name="Normal 2 6 7 3" xfId="1773" xr:uid="{00000000-0005-0000-0000-00004B6E0000}"/>
    <cellStyle name="Normal 2 6 7 3 2" xfId="4373" xr:uid="{00000000-0005-0000-0000-00004C6E0000}"/>
    <cellStyle name="Normal 2 6 7 3 2 2" xfId="12519" xr:uid="{00000000-0005-0000-0000-00004D6E0000}"/>
    <cellStyle name="Normal 2 6 7 3 2 2 2" xfId="28815" xr:uid="{00000000-0005-0000-0000-00004E6E0000}"/>
    <cellStyle name="Normal 2 6 7 3 2 3" xfId="20669" xr:uid="{00000000-0005-0000-0000-00004F6E0000}"/>
    <cellStyle name="Normal 2 6 7 3 3" xfId="7072" xr:uid="{00000000-0005-0000-0000-0000506E0000}"/>
    <cellStyle name="Normal 2 6 7 3 3 2" xfId="15218" xr:uid="{00000000-0005-0000-0000-0000516E0000}"/>
    <cellStyle name="Normal 2 6 7 3 3 2 2" xfId="31514" xr:uid="{00000000-0005-0000-0000-0000526E0000}"/>
    <cellStyle name="Normal 2 6 7 3 3 3" xfId="23368" xr:uid="{00000000-0005-0000-0000-0000536E0000}"/>
    <cellStyle name="Normal 2 6 7 3 4" xfId="9919" xr:uid="{00000000-0005-0000-0000-0000546E0000}"/>
    <cellStyle name="Normal 2 6 7 3 4 2" xfId="26215" xr:uid="{00000000-0005-0000-0000-0000556E0000}"/>
    <cellStyle name="Normal 2 6 7 3 5" xfId="18069" xr:uid="{00000000-0005-0000-0000-0000566E0000}"/>
    <cellStyle name="Normal 2 6 7 4" xfId="3155" xr:uid="{00000000-0005-0000-0000-0000576E0000}"/>
    <cellStyle name="Normal 2 6 7 4 2" xfId="11301" xr:uid="{00000000-0005-0000-0000-0000586E0000}"/>
    <cellStyle name="Normal 2 6 7 4 2 2" xfId="27597" xr:uid="{00000000-0005-0000-0000-0000596E0000}"/>
    <cellStyle name="Normal 2 6 7 4 3" xfId="19451" xr:uid="{00000000-0005-0000-0000-00005A6E0000}"/>
    <cellStyle name="Normal 2 6 7 5" xfId="5662" xr:uid="{00000000-0005-0000-0000-00005B6E0000}"/>
    <cellStyle name="Normal 2 6 7 5 2" xfId="13808" xr:uid="{00000000-0005-0000-0000-00005C6E0000}"/>
    <cellStyle name="Normal 2 6 7 5 2 2" xfId="30104" xr:uid="{00000000-0005-0000-0000-00005D6E0000}"/>
    <cellStyle name="Normal 2 6 7 5 3" xfId="21958" xr:uid="{00000000-0005-0000-0000-00005E6E0000}"/>
    <cellStyle name="Normal 2 6 7 6" xfId="8509" xr:uid="{00000000-0005-0000-0000-00005F6E0000}"/>
    <cellStyle name="Normal 2 6 7 6 2" xfId="24805" xr:uid="{00000000-0005-0000-0000-0000606E0000}"/>
    <cellStyle name="Normal 2 6 7 7" xfId="16659" xr:uid="{00000000-0005-0000-0000-0000616E0000}"/>
    <cellStyle name="Normal 2 6 8" xfId="724" xr:uid="{00000000-0005-0000-0000-0000626E0000}"/>
    <cellStyle name="Normal 2 6 8 2" xfId="2134" xr:uid="{00000000-0005-0000-0000-0000636E0000}"/>
    <cellStyle name="Normal 2 6 8 2 2" xfId="4686" xr:uid="{00000000-0005-0000-0000-0000646E0000}"/>
    <cellStyle name="Normal 2 6 8 2 2 2" xfId="12832" xr:uid="{00000000-0005-0000-0000-0000656E0000}"/>
    <cellStyle name="Normal 2 6 8 2 2 2 2" xfId="29128" xr:uid="{00000000-0005-0000-0000-0000666E0000}"/>
    <cellStyle name="Normal 2 6 8 2 2 3" xfId="20982" xr:uid="{00000000-0005-0000-0000-0000676E0000}"/>
    <cellStyle name="Normal 2 6 8 2 3" xfId="7433" xr:uid="{00000000-0005-0000-0000-0000686E0000}"/>
    <cellStyle name="Normal 2 6 8 2 3 2" xfId="15579" xr:uid="{00000000-0005-0000-0000-0000696E0000}"/>
    <cellStyle name="Normal 2 6 8 2 3 2 2" xfId="31875" xr:uid="{00000000-0005-0000-0000-00006A6E0000}"/>
    <cellStyle name="Normal 2 6 8 2 3 3" xfId="23729" xr:uid="{00000000-0005-0000-0000-00006B6E0000}"/>
    <cellStyle name="Normal 2 6 8 2 4" xfId="10280" xr:uid="{00000000-0005-0000-0000-00006C6E0000}"/>
    <cellStyle name="Normal 2 6 8 2 4 2" xfId="26576" xr:uid="{00000000-0005-0000-0000-00006D6E0000}"/>
    <cellStyle name="Normal 2 6 8 2 5" xfId="18430" xr:uid="{00000000-0005-0000-0000-00006E6E0000}"/>
    <cellStyle name="Normal 2 6 8 3" xfId="3468" xr:uid="{00000000-0005-0000-0000-00006F6E0000}"/>
    <cellStyle name="Normal 2 6 8 3 2" xfId="11614" xr:uid="{00000000-0005-0000-0000-0000706E0000}"/>
    <cellStyle name="Normal 2 6 8 3 2 2" xfId="27910" xr:uid="{00000000-0005-0000-0000-0000716E0000}"/>
    <cellStyle name="Normal 2 6 8 3 3" xfId="19764" xr:uid="{00000000-0005-0000-0000-0000726E0000}"/>
    <cellStyle name="Normal 2 6 8 4" xfId="6023" xr:uid="{00000000-0005-0000-0000-0000736E0000}"/>
    <cellStyle name="Normal 2 6 8 4 2" xfId="14169" xr:uid="{00000000-0005-0000-0000-0000746E0000}"/>
    <cellStyle name="Normal 2 6 8 4 2 2" xfId="30465" xr:uid="{00000000-0005-0000-0000-0000756E0000}"/>
    <cellStyle name="Normal 2 6 8 4 3" xfId="22319" xr:uid="{00000000-0005-0000-0000-0000766E0000}"/>
    <cellStyle name="Normal 2 6 8 5" xfId="8870" xr:uid="{00000000-0005-0000-0000-0000776E0000}"/>
    <cellStyle name="Normal 2 6 8 5 2" xfId="25166" xr:uid="{00000000-0005-0000-0000-0000786E0000}"/>
    <cellStyle name="Normal 2 6 8 6" xfId="17020" xr:uid="{00000000-0005-0000-0000-0000796E0000}"/>
    <cellStyle name="Normal 2 6 9" xfId="1429" xr:uid="{00000000-0005-0000-0000-00007A6E0000}"/>
    <cellStyle name="Normal 2 6 9 2" xfId="4077" xr:uid="{00000000-0005-0000-0000-00007B6E0000}"/>
    <cellStyle name="Normal 2 6 9 2 2" xfId="12223" xr:uid="{00000000-0005-0000-0000-00007C6E0000}"/>
    <cellStyle name="Normal 2 6 9 2 2 2" xfId="28519" xr:uid="{00000000-0005-0000-0000-00007D6E0000}"/>
    <cellStyle name="Normal 2 6 9 2 3" xfId="20373" xr:uid="{00000000-0005-0000-0000-00007E6E0000}"/>
    <cellStyle name="Normal 2 6 9 3" xfId="6728" xr:uid="{00000000-0005-0000-0000-00007F6E0000}"/>
    <cellStyle name="Normal 2 6 9 3 2" xfId="14874" xr:uid="{00000000-0005-0000-0000-0000806E0000}"/>
    <cellStyle name="Normal 2 6 9 3 2 2" xfId="31170" xr:uid="{00000000-0005-0000-0000-0000816E0000}"/>
    <cellStyle name="Normal 2 6 9 3 3" xfId="23024" xr:uid="{00000000-0005-0000-0000-0000826E0000}"/>
    <cellStyle name="Normal 2 6 9 4" xfId="9575" xr:uid="{00000000-0005-0000-0000-0000836E0000}"/>
    <cellStyle name="Normal 2 6 9 4 2" xfId="25871" xr:uid="{00000000-0005-0000-0000-0000846E0000}"/>
    <cellStyle name="Normal 2 6 9 5" xfId="17725" xr:uid="{00000000-0005-0000-0000-0000856E0000}"/>
    <cellStyle name="Normal 2 7" xfId="29" xr:uid="{00000000-0005-0000-0000-0000866E0000}"/>
    <cellStyle name="Normal 2 7 10" xfId="5329" xr:uid="{00000000-0005-0000-0000-0000876E0000}"/>
    <cellStyle name="Normal 2 7 10 2" xfId="13475" xr:uid="{00000000-0005-0000-0000-0000886E0000}"/>
    <cellStyle name="Normal 2 7 10 2 2" xfId="29771" xr:uid="{00000000-0005-0000-0000-0000896E0000}"/>
    <cellStyle name="Normal 2 7 10 3" xfId="21625" xr:uid="{00000000-0005-0000-0000-00008A6E0000}"/>
    <cellStyle name="Normal 2 7 11" xfId="8176" xr:uid="{00000000-0005-0000-0000-00008B6E0000}"/>
    <cellStyle name="Normal 2 7 11 2" xfId="24472" xr:uid="{00000000-0005-0000-0000-00008C6E0000}"/>
    <cellStyle name="Normal 2 7 12" xfId="16326" xr:uid="{00000000-0005-0000-0000-00008D6E0000}"/>
    <cellStyle name="Normal 2 7 2" xfId="73" xr:uid="{00000000-0005-0000-0000-00008E6E0000}"/>
    <cellStyle name="Normal 2 7 2 10" xfId="8220" xr:uid="{00000000-0005-0000-0000-00008F6E0000}"/>
    <cellStyle name="Normal 2 7 2 10 2" xfId="24516" xr:uid="{00000000-0005-0000-0000-0000906E0000}"/>
    <cellStyle name="Normal 2 7 2 11" xfId="16370" xr:uid="{00000000-0005-0000-0000-0000916E0000}"/>
    <cellStyle name="Normal 2 7 2 2" xfId="163" xr:uid="{00000000-0005-0000-0000-0000926E0000}"/>
    <cellStyle name="Normal 2 7 2 2 2" xfId="507" xr:uid="{00000000-0005-0000-0000-0000936E0000}"/>
    <cellStyle name="Normal 2 7 2 2 2 2" xfId="1213" xr:uid="{00000000-0005-0000-0000-0000946E0000}"/>
    <cellStyle name="Normal 2 7 2 2 2 2 2" xfId="2623" xr:uid="{00000000-0005-0000-0000-0000956E0000}"/>
    <cellStyle name="Normal 2 7 2 2 2 2 2 2" xfId="5101" xr:uid="{00000000-0005-0000-0000-0000966E0000}"/>
    <cellStyle name="Normal 2 7 2 2 2 2 2 2 2" xfId="13247" xr:uid="{00000000-0005-0000-0000-0000976E0000}"/>
    <cellStyle name="Normal 2 7 2 2 2 2 2 2 2 2" xfId="29543" xr:uid="{00000000-0005-0000-0000-0000986E0000}"/>
    <cellStyle name="Normal 2 7 2 2 2 2 2 2 3" xfId="21397" xr:uid="{00000000-0005-0000-0000-0000996E0000}"/>
    <cellStyle name="Normal 2 7 2 2 2 2 2 3" xfId="7922" xr:uid="{00000000-0005-0000-0000-00009A6E0000}"/>
    <cellStyle name="Normal 2 7 2 2 2 2 2 3 2" xfId="16068" xr:uid="{00000000-0005-0000-0000-00009B6E0000}"/>
    <cellStyle name="Normal 2 7 2 2 2 2 2 3 2 2" xfId="32364" xr:uid="{00000000-0005-0000-0000-00009C6E0000}"/>
    <cellStyle name="Normal 2 7 2 2 2 2 2 3 3" xfId="24218" xr:uid="{00000000-0005-0000-0000-00009D6E0000}"/>
    <cellStyle name="Normal 2 7 2 2 2 2 2 4" xfId="10769" xr:uid="{00000000-0005-0000-0000-00009E6E0000}"/>
    <cellStyle name="Normal 2 7 2 2 2 2 2 4 2" xfId="27065" xr:uid="{00000000-0005-0000-0000-00009F6E0000}"/>
    <cellStyle name="Normal 2 7 2 2 2 2 2 5" xfId="18919" xr:uid="{00000000-0005-0000-0000-0000A06E0000}"/>
    <cellStyle name="Normal 2 7 2 2 2 2 3" xfId="3883" xr:uid="{00000000-0005-0000-0000-0000A16E0000}"/>
    <cellStyle name="Normal 2 7 2 2 2 2 3 2" xfId="12029" xr:uid="{00000000-0005-0000-0000-0000A26E0000}"/>
    <cellStyle name="Normal 2 7 2 2 2 2 3 2 2" xfId="28325" xr:uid="{00000000-0005-0000-0000-0000A36E0000}"/>
    <cellStyle name="Normal 2 7 2 2 2 2 3 3" xfId="20179" xr:uid="{00000000-0005-0000-0000-0000A46E0000}"/>
    <cellStyle name="Normal 2 7 2 2 2 2 4" xfId="6512" xr:uid="{00000000-0005-0000-0000-0000A56E0000}"/>
    <cellStyle name="Normal 2 7 2 2 2 2 4 2" xfId="14658" xr:uid="{00000000-0005-0000-0000-0000A66E0000}"/>
    <cellStyle name="Normal 2 7 2 2 2 2 4 2 2" xfId="30954" xr:uid="{00000000-0005-0000-0000-0000A76E0000}"/>
    <cellStyle name="Normal 2 7 2 2 2 2 4 3" xfId="22808" xr:uid="{00000000-0005-0000-0000-0000A86E0000}"/>
    <cellStyle name="Normal 2 7 2 2 2 2 5" xfId="9359" xr:uid="{00000000-0005-0000-0000-0000A96E0000}"/>
    <cellStyle name="Normal 2 7 2 2 2 2 5 2" xfId="25655" xr:uid="{00000000-0005-0000-0000-0000AA6E0000}"/>
    <cellStyle name="Normal 2 7 2 2 2 2 6" xfId="17509" xr:uid="{00000000-0005-0000-0000-0000AB6E0000}"/>
    <cellStyle name="Normal 2 7 2 2 2 3" xfId="1918" xr:uid="{00000000-0005-0000-0000-0000AC6E0000}"/>
    <cellStyle name="Normal 2 7 2 2 2 3 2" xfId="4492" xr:uid="{00000000-0005-0000-0000-0000AD6E0000}"/>
    <cellStyle name="Normal 2 7 2 2 2 3 2 2" xfId="12638" xr:uid="{00000000-0005-0000-0000-0000AE6E0000}"/>
    <cellStyle name="Normal 2 7 2 2 2 3 2 2 2" xfId="28934" xr:uid="{00000000-0005-0000-0000-0000AF6E0000}"/>
    <cellStyle name="Normal 2 7 2 2 2 3 2 3" xfId="20788" xr:uid="{00000000-0005-0000-0000-0000B06E0000}"/>
    <cellStyle name="Normal 2 7 2 2 2 3 3" xfId="7217" xr:uid="{00000000-0005-0000-0000-0000B16E0000}"/>
    <cellStyle name="Normal 2 7 2 2 2 3 3 2" xfId="15363" xr:uid="{00000000-0005-0000-0000-0000B26E0000}"/>
    <cellStyle name="Normal 2 7 2 2 2 3 3 2 2" xfId="31659" xr:uid="{00000000-0005-0000-0000-0000B36E0000}"/>
    <cellStyle name="Normal 2 7 2 2 2 3 3 3" xfId="23513" xr:uid="{00000000-0005-0000-0000-0000B46E0000}"/>
    <cellStyle name="Normal 2 7 2 2 2 3 4" xfId="10064" xr:uid="{00000000-0005-0000-0000-0000B56E0000}"/>
    <cellStyle name="Normal 2 7 2 2 2 3 4 2" xfId="26360" xr:uid="{00000000-0005-0000-0000-0000B66E0000}"/>
    <cellStyle name="Normal 2 7 2 2 2 3 5" xfId="18214" xr:uid="{00000000-0005-0000-0000-0000B76E0000}"/>
    <cellStyle name="Normal 2 7 2 2 2 4" xfId="3274" xr:uid="{00000000-0005-0000-0000-0000B86E0000}"/>
    <cellStyle name="Normal 2 7 2 2 2 4 2" xfId="11420" xr:uid="{00000000-0005-0000-0000-0000B96E0000}"/>
    <cellStyle name="Normal 2 7 2 2 2 4 2 2" xfId="27716" xr:uid="{00000000-0005-0000-0000-0000BA6E0000}"/>
    <cellStyle name="Normal 2 7 2 2 2 4 3" xfId="19570" xr:uid="{00000000-0005-0000-0000-0000BB6E0000}"/>
    <cellStyle name="Normal 2 7 2 2 2 5" xfId="5807" xr:uid="{00000000-0005-0000-0000-0000BC6E0000}"/>
    <cellStyle name="Normal 2 7 2 2 2 5 2" xfId="13953" xr:uid="{00000000-0005-0000-0000-0000BD6E0000}"/>
    <cellStyle name="Normal 2 7 2 2 2 5 2 2" xfId="30249" xr:uid="{00000000-0005-0000-0000-0000BE6E0000}"/>
    <cellStyle name="Normal 2 7 2 2 2 5 3" xfId="22103" xr:uid="{00000000-0005-0000-0000-0000BF6E0000}"/>
    <cellStyle name="Normal 2 7 2 2 2 6" xfId="8654" xr:uid="{00000000-0005-0000-0000-0000C06E0000}"/>
    <cellStyle name="Normal 2 7 2 2 2 6 2" xfId="24950" xr:uid="{00000000-0005-0000-0000-0000C16E0000}"/>
    <cellStyle name="Normal 2 7 2 2 2 7" xfId="16804" xr:uid="{00000000-0005-0000-0000-0000C26E0000}"/>
    <cellStyle name="Normal 2 7 2 2 3" xfId="869" xr:uid="{00000000-0005-0000-0000-0000C36E0000}"/>
    <cellStyle name="Normal 2 7 2 2 3 2" xfId="2279" xr:uid="{00000000-0005-0000-0000-0000C46E0000}"/>
    <cellStyle name="Normal 2 7 2 2 3 2 2" xfId="4805" xr:uid="{00000000-0005-0000-0000-0000C56E0000}"/>
    <cellStyle name="Normal 2 7 2 2 3 2 2 2" xfId="12951" xr:uid="{00000000-0005-0000-0000-0000C66E0000}"/>
    <cellStyle name="Normal 2 7 2 2 3 2 2 2 2" xfId="29247" xr:uid="{00000000-0005-0000-0000-0000C76E0000}"/>
    <cellStyle name="Normal 2 7 2 2 3 2 2 3" xfId="21101" xr:uid="{00000000-0005-0000-0000-0000C86E0000}"/>
    <cellStyle name="Normal 2 7 2 2 3 2 3" xfId="7578" xr:uid="{00000000-0005-0000-0000-0000C96E0000}"/>
    <cellStyle name="Normal 2 7 2 2 3 2 3 2" xfId="15724" xr:uid="{00000000-0005-0000-0000-0000CA6E0000}"/>
    <cellStyle name="Normal 2 7 2 2 3 2 3 2 2" xfId="32020" xr:uid="{00000000-0005-0000-0000-0000CB6E0000}"/>
    <cellStyle name="Normal 2 7 2 2 3 2 3 3" xfId="23874" xr:uid="{00000000-0005-0000-0000-0000CC6E0000}"/>
    <cellStyle name="Normal 2 7 2 2 3 2 4" xfId="10425" xr:uid="{00000000-0005-0000-0000-0000CD6E0000}"/>
    <cellStyle name="Normal 2 7 2 2 3 2 4 2" xfId="26721" xr:uid="{00000000-0005-0000-0000-0000CE6E0000}"/>
    <cellStyle name="Normal 2 7 2 2 3 2 5" xfId="18575" xr:uid="{00000000-0005-0000-0000-0000CF6E0000}"/>
    <cellStyle name="Normal 2 7 2 2 3 3" xfId="3587" xr:uid="{00000000-0005-0000-0000-0000D06E0000}"/>
    <cellStyle name="Normal 2 7 2 2 3 3 2" xfId="11733" xr:uid="{00000000-0005-0000-0000-0000D16E0000}"/>
    <cellStyle name="Normal 2 7 2 2 3 3 2 2" xfId="28029" xr:uid="{00000000-0005-0000-0000-0000D26E0000}"/>
    <cellStyle name="Normal 2 7 2 2 3 3 3" xfId="19883" xr:uid="{00000000-0005-0000-0000-0000D36E0000}"/>
    <cellStyle name="Normal 2 7 2 2 3 4" xfId="6168" xr:uid="{00000000-0005-0000-0000-0000D46E0000}"/>
    <cellStyle name="Normal 2 7 2 2 3 4 2" xfId="14314" xr:uid="{00000000-0005-0000-0000-0000D56E0000}"/>
    <cellStyle name="Normal 2 7 2 2 3 4 2 2" xfId="30610" xr:uid="{00000000-0005-0000-0000-0000D66E0000}"/>
    <cellStyle name="Normal 2 7 2 2 3 4 3" xfId="22464" xr:uid="{00000000-0005-0000-0000-0000D76E0000}"/>
    <cellStyle name="Normal 2 7 2 2 3 5" xfId="9015" xr:uid="{00000000-0005-0000-0000-0000D86E0000}"/>
    <cellStyle name="Normal 2 7 2 2 3 5 2" xfId="25311" xr:uid="{00000000-0005-0000-0000-0000D96E0000}"/>
    <cellStyle name="Normal 2 7 2 2 3 6" xfId="17165" xr:uid="{00000000-0005-0000-0000-0000DA6E0000}"/>
    <cellStyle name="Normal 2 7 2 2 4" xfId="1574" xr:uid="{00000000-0005-0000-0000-0000DB6E0000}"/>
    <cellStyle name="Normal 2 7 2 2 4 2" xfId="4196" xr:uid="{00000000-0005-0000-0000-0000DC6E0000}"/>
    <cellStyle name="Normal 2 7 2 2 4 2 2" xfId="12342" xr:uid="{00000000-0005-0000-0000-0000DD6E0000}"/>
    <cellStyle name="Normal 2 7 2 2 4 2 2 2" xfId="28638" xr:uid="{00000000-0005-0000-0000-0000DE6E0000}"/>
    <cellStyle name="Normal 2 7 2 2 4 2 3" xfId="20492" xr:uid="{00000000-0005-0000-0000-0000DF6E0000}"/>
    <cellStyle name="Normal 2 7 2 2 4 3" xfId="6873" xr:uid="{00000000-0005-0000-0000-0000E06E0000}"/>
    <cellStyle name="Normal 2 7 2 2 4 3 2" xfId="15019" xr:uid="{00000000-0005-0000-0000-0000E16E0000}"/>
    <cellStyle name="Normal 2 7 2 2 4 3 2 2" xfId="31315" xr:uid="{00000000-0005-0000-0000-0000E26E0000}"/>
    <cellStyle name="Normal 2 7 2 2 4 3 3" xfId="23169" xr:uid="{00000000-0005-0000-0000-0000E36E0000}"/>
    <cellStyle name="Normal 2 7 2 2 4 4" xfId="9720" xr:uid="{00000000-0005-0000-0000-0000E46E0000}"/>
    <cellStyle name="Normal 2 7 2 2 4 4 2" xfId="26016" xr:uid="{00000000-0005-0000-0000-0000E56E0000}"/>
    <cellStyle name="Normal 2 7 2 2 4 5" xfId="17870" xr:uid="{00000000-0005-0000-0000-0000E66E0000}"/>
    <cellStyle name="Normal 2 7 2 2 5" xfId="2978" xr:uid="{00000000-0005-0000-0000-0000E76E0000}"/>
    <cellStyle name="Normal 2 7 2 2 5 2" xfId="11124" xr:uid="{00000000-0005-0000-0000-0000E86E0000}"/>
    <cellStyle name="Normal 2 7 2 2 5 2 2" xfId="27420" xr:uid="{00000000-0005-0000-0000-0000E96E0000}"/>
    <cellStyle name="Normal 2 7 2 2 5 3" xfId="19274" xr:uid="{00000000-0005-0000-0000-0000EA6E0000}"/>
    <cellStyle name="Normal 2 7 2 2 6" xfId="5463" xr:uid="{00000000-0005-0000-0000-0000EB6E0000}"/>
    <cellStyle name="Normal 2 7 2 2 6 2" xfId="13609" xr:uid="{00000000-0005-0000-0000-0000EC6E0000}"/>
    <cellStyle name="Normal 2 7 2 2 6 2 2" xfId="29905" xr:uid="{00000000-0005-0000-0000-0000ED6E0000}"/>
    <cellStyle name="Normal 2 7 2 2 6 3" xfId="21759" xr:uid="{00000000-0005-0000-0000-0000EE6E0000}"/>
    <cellStyle name="Normal 2 7 2 2 7" xfId="8310" xr:uid="{00000000-0005-0000-0000-0000EF6E0000}"/>
    <cellStyle name="Normal 2 7 2 2 7 2" xfId="24606" xr:uid="{00000000-0005-0000-0000-0000F06E0000}"/>
    <cellStyle name="Normal 2 7 2 2 8" xfId="16460" xr:uid="{00000000-0005-0000-0000-0000F16E0000}"/>
    <cellStyle name="Normal 2 7 2 3" xfId="241" xr:uid="{00000000-0005-0000-0000-0000F26E0000}"/>
    <cellStyle name="Normal 2 7 2 3 2" xfId="585" xr:uid="{00000000-0005-0000-0000-0000F36E0000}"/>
    <cellStyle name="Normal 2 7 2 3 2 2" xfId="1291" xr:uid="{00000000-0005-0000-0000-0000F46E0000}"/>
    <cellStyle name="Normal 2 7 2 3 2 2 2" xfId="2701" xr:uid="{00000000-0005-0000-0000-0000F56E0000}"/>
    <cellStyle name="Normal 2 7 2 3 2 2 2 2" xfId="5175" xr:uid="{00000000-0005-0000-0000-0000F66E0000}"/>
    <cellStyle name="Normal 2 7 2 3 2 2 2 2 2" xfId="13321" xr:uid="{00000000-0005-0000-0000-0000F76E0000}"/>
    <cellStyle name="Normal 2 7 2 3 2 2 2 2 2 2" xfId="29617" xr:uid="{00000000-0005-0000-0000-0000F86E0000}"/>
    <cellStyle name="Normal 2 7 2 3 2 2 2 2 3" xfId="21471" xr:uid="{00000000-0005-0000-0000-0000F96E0000}"/>
    <cellStyle name="Normal 2 7 2 3 2 2 2 3" xfId="8000" xr:uid="{00000000-0005-0000-0000-0000FA6E0000}"/>
    <cellStyle name="Normal 2 7 2 3 2 2 2 3 2" xfId="16146" xr:uid="{00000000-0005-0000-0000-0000FB6E0000}"/>
    <cellStyle name="Normal 2 7 2 3 2 2 2 3 2 2" xfId="32442" xr:uid="{00000000-0005-0000-0000-0000FC6E0000}"/>
    <cellStyle name="Normal 2 7 2 3 2 2 2 3 3" xfId="24296" xr:uid="{00000000-0005-0000-0000-0000FD6E0000}"/>
    <cellStyle name="Normal 2 7 2 3 2 2 2 4" xfId="10847" xr:uid="{00000000-0005-0000-0000-0000FE6E0000}"/>
    <cellStyle name="Normal 2 7 2 3 2 2 2 4 2" xfId="27143" xr:uid="{00000000-0005-0000-0000-0000FF6E0000}"/>
    <cellStyle name="Normal 2 7 2 3 2 2 2 5" xfId="18997" xr:uid="{00000000-0005-0000-0000-0000006F0000}"/>
    <cellStyle name="Normal 2 7 2 3 2 2 3" xfId="3957" xr:uid="{00000000-0005-0000-0000-0000016F0000}"/>
    <cellStyle name="Normal 2 7 2 3 2 2 3 2" xfId="12103" xr:uid="{00000000-0005-0000-0000-0000026F0000}"/>
    <cellStyle name="Normal 2 7 2 3 2 2 3 2 2" xfId="28399" xr:uid="{00000000-0005-0000-0000-0000036F0000}"/>
    <cellStyle name="Normal 2 7 2 3 2 2 3 3" xfId="20253" xr:uid="{00000000-0005-0000-0000-0000046F0000}"/>
    <cellStyle name="Normal 2 7 2 3 2 2 4" xfId="6590" xr:uid="{00000000-0005-0000-0000-0000056F0000}"/>
    <cellStyle name="Normal 2 7 2 3 2 2 4 2" xfId="14736" xr:uid="{00000000-0005-0000-0000-0000066F0000}"/>
    <cellStyle name="Normal 2 7 2 3 2 2 4 2 2" xfId="31032" xr:uid="{00000000-0005-0000-0000-0000076F0000}"/>
    <cellStyle name="Normal 2 7 2 3 2 2 4 3" xfId="22886" xr:uid="{00000000-0005-0000-0000-0000086F0000}"/>
    <cellStyle name="Normal 2 7 2 3 2 2 5" xfId="9437" xr:uid="{00000000-0005-0000-0000-0000096F0000}"/>
    <cellStyle name="Normal 2 7 2 3 2 2 5 2" xfId="25733" xr:uid="{00000000-0005-0000-0000-00000A6F0000}"/>
    <cellStyle name="Normal 2 7 2 3 2 2 6" xfId="17587" xr:uid="{00000000-0005-0000-0000-00000B6F0000}"/>
    <cellStyle name="Normal 2 7 2 3 2 3" xfId="1996" xr:uid="{00000000-0005-0000-0000-00000C6F0000}"/>
    <cellStyle name="Normal 2 7 2 3 2 3 2" xfId="4566" xr:uid="{00000000-0005-0000-0000-00000D6F0000}"/>
    <cellStyle name="Normal 2 7 2 3 2 3 2 2" xfId="12712" xr:uid="{00000000-0005-0000-0000-00000E6F0000}"/>
    <cellStyle name="Normal 2 7 2 3 2 3 2 2 2" xfId="29008" xr:uid="{00000000-0005-0000-0000-00000F6F0000}"/>
    <cellStyle name="Normal 2 7 2 3 2 3 2 3" xfId="20862" xr:uid="{00000000-0005-0000-0000-0000106F0000}"/>
    <cellStyle name="Normal 2 7 2 3 2 3 3" xfId="7295" xr:uid="{00000000-0005-0000-0000-0000116F0000}"/>
    <cellStyle name="Normal 2 7 2 3 2 3 3 2" xfId="15441" xr:uid="{00000000-0005-0000-0000-0000126F0000}"/>
    <cellStyle name="Normal 2 7 2 3 2 3 3 2 2" xfId="31737" xr:uid="{00000000-0005-0000-0000-0000136F0000}"/>
    <cellStyle name="Normal 2 7 2 3 2 3 3 3" xfId="23591" xr:uid="{00000000-0005-0000-0000-0000146F0000}"/>
    <cellStyle name="Normal 2 7 2 3 2 3 4" xfId="10142" xr:uid="{00000000-0005-0000-0000-0000156F0000}"/>
    <cellStyle name="Normal 2 7 2 3 2 3 4 2" xfId="26438" xr:uid="{00000000-0005-0000-0000-0000166F0000}"/>
    <cellStyle name="Normal 2 7 2 3 2 3 5" xfId="18292" xr:uid="{00000000-0005-0000-0000-0000176F0000}"/>
    <cellStyle name="Normal 2 7 2 3 2 4" xfId="3348" xr:uid="{00000000-0005-0000-0000-0000186F0000}"/>
    <cellStyle name="Normal 2 7 2 3 2 4 2" xfId="11494" xr:uid="{00000000-0005-0000-0000-0000196F0000}"/>
    <cellStyle name="Normal 2 7 2 3 2 4 2 2" xfId="27790" xr:uid="{00000000-0005-0000-0000-00001A6F0000}"/>
    <cellStyle name="Normal 2 7 2 3 2 4 3" xfId="19644" xr:uid="{00000000-0005-0000-0000-00001B6F0000}"/>
    <cellStyle name="Normal 2 7 2 3 2 5" xfId="5885" xr:uid="{00000000-0005-0000-0000-00001C6F0000}"/>
    <cellStyle name="Normal 2 7 2 3 2 5 2" xfId="14031" xr:uid="{00000000-0005-0000-0000-00001D6F0000}"/>
    <cellStyle name="Normal 2 7 2 3 2 5 2 2" xfId="30327" xr:uid="{00000000-0005-0000-0000-00001E6F0000}"/>
    <cellStyle name="Normal 2 7 2 3 2 5 3" xfId="22181" xr:uid="{00000000-0005-0000-0000-00001F6F0000}"/>
    <cellStyle name="Normal 2 7 2 3 2 6" xfId="8732" xr:uid="{00000000-0005-0000-0000-0000206F0000}"/>
    <cellStyle name="Normal 2 7 2 3 2 6 2" xfId="25028" xr:uid="{00000000-0005-0000-0000-0000216F0000}"/>
    <cellStyle name="Normal 2 7 2 3 2 7" xfId="16882" xr:uid="{00000000-0005-0000-0000-0000226F0000}"/>
    <cellStyle name="Normal 2 7 2 3 3" xfId="947" xr:uid="{00000000-0005-0000-0000-0000236F0000}"/>
    <cellStyle name="Normal 2 7 2 3 3 2" xfId="2357" xr:uid="{00000000-0005-0000-0000-0000246F0000}"/>
    <cellStyle name="Normal 2 7 2 3 3 2 2" xfId="4879" xr:uid="{00000000-0005-0000-0000-0000256F0000}"/>
    <cellStyle name="Normal 2 7 2 3 3 2 2 2" xfId="13025" xr:uid="{00000000-0005-0000-0000-0000266F0000}"/>
    <cellStyle name="Normal 2 7 2 3 3 2 2 2 2" xfId="29321" xr:uid="{00000000-0005-0000-0000-0000276F0000}"/>
    <cellStyle name="Normal 2 7 2 3 3 2 2 3" xfId="21175" xr:uid="{00000000-0005-0000-0000-0000286F0000}"/>
    <cellStyle name="Normal 2 7 2 3 3 2 3" xfId="7656" xr:uid="{00000000-0005-0000-0000-0000296F0000}"/>
    <cellStyle name="Normal 2 7 2 3 3 2 3 2" xfId="15802" xr:uid="{00000000-0005-0000-0000-00002A6F0000}"/>
    <cellStyle name="Normal 2 7 2 3 3 2 3 2 2" xfId="32098" xr:uid="{00000000-0005-0000-0000-00002B6F0000}"/>
    <cellStyle name="Normal 2 7 2 3 3 2 3 3" xfId="23952" xr:uid="{00000000-0005-0000-0000-00002C6F0000}"/>
    <cellStyle name="Normal 2 7 2 3 3 2 4" xfId="10503" xr:uid="{00000000-0005-0000-0000-00002D6F0000}"/>
    <cellStyle name="Normal 2 7 2 3 3 2 4 2" xfId="26799" xr:uid="{00000000-0005-0000-0000-00002E6F0000}"/>
    <cellStyle name="Normal 2 7 2 3 3 2 5" xfId="18653" xr:uid="{00000000-0005-0000-0000-00002F6F0000}"/>
    <cellStyle name="Normal 2 7 2 3 3 3" xfId="3661" xr:uid="{00000000-0005-0000-0000-0000306F0000}"/>
    <cellStyle name="Normal 2 7 2 3 3 3 2" xfId="11807" xr:uid="{00000000-0005-0000-0000-0000316F0000}"/>
    <cellStyle name="Normal 2 7 2 3 3 3 2 2" xfId="28103" xr:uid="{00000000-0005-0000-0000-0000326F0000}"/>
    <cellStyle name="Normal 2 7 2 3 3 3 3" xfId="19957" xr:uid="{00000000-0005-0000-0000-0000336F0000}"/>
    <cellStyle name="Normal 2 7 2 3 3 4" xfId="6246" xr:uid="{00000000-0005-0000-0000-0000346F0000}"/>
    <cellStyle name="Normal 2 7 2 3 3 4 2" xfId="14392" xr:uid="{00000000-0005-0000-0000-0000356F0000}"/>
    <cellStyle name="Normal 2 7 2 3 3 4 2 2" xfId="30688" xr:uid="{00000000-0005-0000-0000-0000366F0000}"/>
    <cellStyle name="Normal 2 7 2 3 3 4 3" xfId="22542" xr:uid="{00000000-0005-0000-0000-0000376F0000}"/>
    <cellStyle name="Normal 2 7 2 3 3 5" xfId="9093" xr:uid="{00000000-0005-0000-0000-0000386F0000}"/>
    <cellStyle name="Normal 2 7 2 3 3 5 2" xfId="25389" xr:uid="{00000000-0005-0000-0000-0000396F0000}"/>
    <cellStyle name="Normal 2 7 2 3 3 6" xfId="17243" xr:uid="{00000000-0005-0000-0000-00003A6F0000}"/>
    <cellStyle name="Normal 2 7 2 3 4" xfId="1652" xr:uid="{00000000-0005-0000-0000-00003B6F0000}"/>
    <cellStyle name="Normal 2 7 2 3 4 2" xfId="4270" xr:uid="{00000000-0005-0000-0000-00003C6F0000}"/>
    <cellStyle name="Normal 2 7 2 3 4 2 2" xfId="12416" xr:uid="{00000000-0005-0000-0000-00003D6F0000}"/>
    <cellStyle name="Normal 2 7 2 3 4 2 2 2" xfId="28712" xr:uid="{00000000-0005-0000-0000-00003E6F0000}"/>
    <cellStyle name="Normal 2 7 2 3 4 2 3" xfId="20566" xr:uid="{00000000-0005-0000-0000-00003F6F0000}"/>
    <cellStyle name="Normal 2 7 2 3 4 3" xfId="6951" xr:uid="{00000000-0005-0000-0000-0000406F0000}"/>
    <cellStyle name="Normal 2 7 2 3 4 3 2" xfId="15097" xr:uid="{00000000-0005-0000-0000-0000416F0000}"/>
    <cellStyle name="Normal 2 7 2 3 4 3 2 2" xfId="31393" xr:uid="{00000000-0005-0000-0000-0000426F0000}"/>
    <cellStyle name="Normal 2 7 2 3 4 3 3" xfId="23247" xr:uid="{00000000-0005-0000-0000-0000436F0000}"/>
    <cellStyle name="Normal 2 7 2 3 4 4" xfId="9798" xr:uid="{00000000-0005-0000-0000-0000446F0000}"/>
    <cellStyle name="Normal 2 7 2 3 4 4 2" xfId="26094" xr:uid="{00000000-0005-0000-0000-0000456F0000}"/>
    <cellStyle name="Normal 2 7 2 3 4 5" xfId="17948" xr:uid="{00000000-0005-0000-0000-0000466F0000}"/>
    <cellStyle name="Normal 2 7 2 3 5" xfId="3052" xr:uid="{00000000-0005-0000-0000-0000476F0000}"/>
    <cellStyle name="Normal 2 7 2 3 5 2" xfId="11198" xr:uid="{00000000-0005-0000-0000-0000486F0000}"/>
    <cellStyle name="Normal 2 7 2 3 5 2 2" xfId="27494" xr:uid="{00000000-0005-0000-0000-0000496F0000}"/>
    <cellStyle name="Normal 2 7 2 3 5 3" xfId="19348" xr:uid="{00000000-0005-0000-0000-00004A6F0000}"/>
    <cellStyle name="Normal 2 7 2 3 6" xfId="5541" xr:uid="{00000000-0005-0000-0000-00004B6F0000}"/>
    <cellStyle name="Normal 2 7 2 3 6 2" xfId="13687" xr:uid="{00000000-0005-0000-0000-00004C6F0000}"/>
    <cellStyle name="Normal 2 7 2 3 6 2 2" xfId="29983" xr:uid="{00000000-0005-0000-0000-00004D6F0000}"/>
    <cellStyle name="Normal 2 7 2 3 6 3" xfId="21837" xr:uid="{00000000-0005-0000-0000-00004E6F0000}"/>
    <cellStyle name="Normal 2 7 2 3 7" xfId="8388" xr:uid="{00000000-0005-0000-0000-00004F6F0000}"/>
    <cellStyle name="Normal 2 7 2 3 7 2" xfId="24684" xr:uid="{00000000-0005-0000-0000-0000506F0000}"/>
    <cellStyle name="Normal 2 7 2 3 8" xfId="16538" xr:uid="{00000000-0005-0000-0000-0000516F0000}"/>
    <cellStyle name="Normal 2 7 2 4" xfId="327" xr:uid="{00000000-0005-0000-0000-0000526F0000}"/>
    <cellStyle name="Normal 2 7 2 4 2" xfId="671" xr:uid="{00000000-0005-0000-0000-0000536F0000}"/>
    <cellStyle name="Normal 2 7 2 4 2 2" xfId="1377" xr:uid="{00000000-0005-0000-0000-0000546F0000}"/>
    <cellStyle name="Normal 2 7 2 4 2 2 2" xfId="2787" xr:uid="{00000000-0005-0000-0000-0000556F0000}"/>
    <cellStyle name="Normal 2 7 2 4 2 2 2 2" xfId="5249" xr:uid="{00000000-0005-0000-0000-0000566F0000}"/>
    <cellStyle name="Normal 2 7 2 4 2 2 2 2 2" xfId="13395" xr:uid="{00000000-0005-0000-0000-0000576F0000}"/>
    <cellStyle name="Normal 2 7 2 4 2 2 2 2 2 2" xfId="29691" xr:uid="{00000000-0005-0000-0000-0000586F0000}"/>
    <cellStyle name="Normal 2 7 2 4 2 2 2 2 3" xfId="21545" xr:uid="{00000000-0005-0000-0000-0000596F0000}"/>
    <cellStyle name="Normal 2 7 2 4 2 2 2 3" xfId="8086" xr:uid="{00000000-0005-0000-0000-00005A6F0000}"/>
    <cellStyle name="Normal 2 7 2 4 2 2 2 3 2" xfId="16232" xr:uid="{00000000-0005-0000-0000-00005B6F0000}"/>
    <cellStyle name="Normal 2 7 2 4 2 2 2 3 2 2" xfId="32528" xr:uid="{00000000-0005-0000-0000-00005C6F0000}"/>
    <cellStyle name="Normal 2 7 2 4 2 2 2 3 3" xfId="24382" xr:uid="{00000000-0005-0000-0000-00005D6F0000}"/>
    <cellStyle name="Normal 2 7 2 4 2 2 2 4" xfId="10933" xr:uid="{00000000-0005-0000-0000-00005E6F0000}"/>
    <cellStyle name="Normal 2 7 2 4 2 2 2 4 2" xfId="27229" xr:uid="{00000000-0005-0000-0000-00005F6F0000}"/>
    <cellStyle name="Normal 2 7 2 4 2 2 2 5" xfId="19083" xr:uid="{00000000-0005-0000-0000-0000606F0000}"/>
    <cellStyle name="Normal 2 7 2 4 2 2 3" xfId="4031" xr:uid="{00000000-0005-0000-0000-0000616F0000}"/>
    <cellStyle name="Normal 2 7 2 4 2 2 3 2" xfId="12177" xr:uid="{00000000-0005-0000-0000-0000626F0000}"/>
    <cellStyle name="Normal 2 7 2 4 2 2 3 2 2" xfId="28473" xr:uid="{00000000-0005-0000-0000-0000636F0000}"/>
    <cellStyle name="Normal 2 7 2 4 2 2 3 3" xfId="20327" xr:uid="{00000000-0005-0000-0000-0000646F0000}"/>
    <cellStyle name="Normal 2 7 2 4 2 2 4" xfId="6676" xr:uid="{00000000-0005-0000-0000-0000656F0000}"/>
    <cellStyle name="Normal 2 7 2 4 2 2 4 2" xfId="14822" xr:uid="{00000000-0005-0000-0000-0000666F0000}"/>
    <cellStyle name="Normal 2 7 2 4 2 2 4 2 2" xfId="31118" xr:uid="{00000000-0005-0000-0000-0000676F0000}"/>
    <cellStyle name="Normal 2 7 2 4 2 2 4 3" xfId="22972" xr:uid="{00000000-0005-0000-0000-0000686F0000}"/>
    <cellStyle name="Normal 2 7 2 4 2 2 5" xfId="9523" xr:uid="{00000000-0005-0000-0000-0000696F0000}"/>
    <cellStyle name="Normal 2 7 2 4 2 2 5 2" xfId="25819" xr:uid="{00000000-0005-0000-0000-00006A6F0000}"/>
    <cellStyle name="Normal 2 7 2 4 2 2 6" xfId="17673" xr:uid="{00000000-0005-0000-0000-00006B6F0000}"/>
    <cellStyle name="Normal 2 7 2 4 2 3" xfId="2082" xr:uid="{00000000-0005-0000-0000-00006C6F0000}"/>
    <cellStyle name="Normal 2 7 2 4 2 3 2" xfId="4640" xr:uid="{00000000-0005-0000-0000-00006D6F0000}"/>
    <cellStyle name="Normal 2 7 2 4 2 3 2 2" xfId="12786" xr:uid="{00000000-0005-0000-0000-00006E6F0000}"/>
    <cellStyle name="Normal 2 7 2 4 2 3 2 2 2" xfId="29082" xr:uid="{00000000-0005-0000-0000-00006F6F0000}"/>
    <cellStyle name="Normal 2 7 2 4 2 3 2 3" xfId="20936" xr:uid="{00000000-0005-0000-0000-0000706F0000}"/>
    <cellStyle name="Normal 2 7 2 4 2 3 3" xfId="7381" xr:uid="{00000000-0005-0000-0000-0000716F0000}"/>
    <cellStyle name="Normal 2 7 2 4 2 3 3 2" xfId="15527" xr:uid="{00000000-0005-0000-0000-0000726F0000}"/>
    <cellStyle name="Normal 2 7 2 4 2 3 3 2 2" xfId="31823" xr:uid="{00000000-0005-0000-0000-0000736F0000}"/>
    <cellStyle name="Normal 2 7 2 4 2 3 3 3" xfId="23677" xr:uid="{00000000-0005-0000-0000-0000746F0000}"/>
    <cellStyle name="Normal 2 7 2 4 2 3 4" xfId="10228" xr:uid="{00000000-0005-0000-0000-0000756F0000}"/>
    <cellStyle name="Normal 2 7 2 4 2 3 4 2" xfId="26524" xr:uid="{00000000-0005-0000-0000-0000766F0000}"/>
    <cellStyle name="Normal 2 7 2 4 2 3 5" xfId="18378" xr:uid="{00000000-0005-0000-0000-0000776F0000}"/>
    <cellStyle name="Normal 2 7 2 4 2 4" xfId="3422" xr:uid="{00000000-0005-0000-0000-0000786F0000}"/>
    <cellStyle name="Normal 2 7 2 4 2 4 2" xfId="11568" xr:uid="{00000000-0005-0000-0000-0000796F0000}"/>
    <cellStyle name="Normal 2 7 2 4 2 4 2 2" xfId="27864" xr:uid="{00000000-0005-0000-0000-00007A6F0000}"/>
    <cellStyle name="Normal 2 7 2 4 2 4 3" xfId="19718" xr:uid="{00000000-0005-0000-0000-00007B6F0000}"/>
    <cellStyle name="Normal 2 7 2 4 2 5" xfId="5971" xr:uid="{00000000-0005-0000-0000-00007C6F0000}"/>
    <cellStyle name="Normal 2 7 2 4 2 5 2" xfId="14117" xr:uid="{00000000-0005-0000-0000-00007D6F0000}"/>
    <cellStyle name="Normal 2 7 2 4 2 5 2 2" xfId="30413" xr:uid="{00000000-0005-0000-0000-00007E6F0000}"/>
    <cellStyle name="Normal 2 7 2 4 2 5 3" xfId="22267" xr:uid="{00000000-0005-0000-0000-00007F6F0000}"/>
    <cellStyle name="Normal 2 7 2 4 2 6" xfId="8818" xr:uid="{00000000-0005-0000-0000-0000806F0000}"/>
    <cellStyle name="Normal 2 7 2 4 2 6 2" xfId="25114" xr:uid="{00000000-0005-0000-0000-0000816F0000}"/>
    <cellStyle name="Normal 2 7 2 4 2 7" xfId="16968" xr:uid="{00000000-0005-0000-0000-0000826F0000}"/>
    <cellStyle name="Normal 2 7 2 4 3" xfId="1033" xr:uid="{00000000-0005-0000-0000-0000836F0000}"/>
    <cellStyle name="Normal 2 7 2 4 3 2" xfId="2443" xr:uid="{00000000-0005-0000-0000-0000846F0000}"/>
    <cellStyle name="Normal 2 7 2 4 3 2 2" xfId="4953" xr:uid="{00000000-0005-0000-0000-0000856F0000}"/>
    <cellStyle name="Normal 2 7 2 4 3 2 2 2" xfId="13099" xr:uid="{00000000-0005-0000-0000-0000866F0000}"/>
    <cellStyle name="Normal 2 7 2 4 3 2 2 2 2" xfId="29395" xr:uid="{00000000-0005-0000-0000-0000876F0000}"/>
    <cellStyle name="Normal 2 7 2 4 3 2 2 3" xfId="21249" xr:uid="{00000000-0005-0000-0000-0000886F0000}"/>
    <cellStyle name="Normal 2 7 2 4 3 2 3" xfId="7742" xr:uid="{00000000-0005-0000-0000-0000896F0000}"/>
    <cellStyle name="Normal 2 7 2 4 3 2 3 2" xfId="15888" xr:uid="{00000000-0005-0000-0000-00008A6F0000}"/>
    <cellStyle name="Normal 2 7 2 4 3 2 3 2 2" xfId="32184" xr:uid="{00000000-0005-0000-0000-00008B6F0000}"/>
    <cellStyle name="Normal 2 7 2 4 3 2 3 3" xfId="24038" xr:uid="{00000000-0005-0000-0000-00008C6F0000}"/>
    <cellStyle name="Normal 2 7 2 4 3 2 4" xfId="10589" xr:uid="{00000000-0005-0000-0000-00008D6F0000}"/>
    <cellStyle name="Normal 2 7 2 4 3 2 4 2" xfId="26885" xr:uid="{00000000-0005-0000-0000-00008E6F0000}"/>
    <cellStyle name="Normal 2 7 2 4 3 2 5" xfId="18739" xr:uid="{00000000-0005-0000-0000-00008F6F0000}"/>
    <cellStyle name="Normal 2 7 2 4 3 3" xfId="3735" xr:uid="{00000000-0005-0000-0000-0000906F0000}"/>
    <cellStyle name="Normal 2 7 2 4 3 3 2" xfId="11881" xr:uid="{00000000-0005-0000-0000-0000916F0000}"/>
    <cellStyle name="Normal 2 7 2 4 3 3 2 2" xfId="28177" xr:uid="{00000000-0005-0000-0000-0000926F0000}"/>
    <cellStyle name="Normal 2 7 2 4 3 3 3" xfId="20031" xr:uid="{00000000-0005-0000-0000-0000936F0000}"/>
    <cellStyle name="Normal 2 7 2 4 3 4" xfId="6332" xr:uid="{00000000-0005-0000-0000-0000946F0000}"/>
    <cellStyle name="Normal 2 7 2 4 3 4 2" xfId="14478" xr:uid="{00000000-0005-0000-0000-0000956F0000}"/>
    <cellStyle name="Normal 2 7 2 4 3 4 2 2" xfId="30774" xr:uid="{00000000-0005-0000-0000-0000966F0000}"/>
    <cellStyle name="Normal 2 7 2 4 3 4 3" xfId="22628" xr:uid="{00000000-0005-0000-0000-0000976F0000}"/>
    <cellStyle name="Normal 2 7 2 4 3 5" xfId="9179" xr:uid="{00000000-0005-0000-0000-0000986F0000}"/>
    <cellStyle name="Normal 2 7 2 4 3 5 2" xfId="25475" xr:uid="{00000000-0005-0000-0000-0000996F0000}"/>
    <cellStyle name="Normal 2 7 2 4 3 6" xfId="17329" xr:uid="{00000000-0005-0000-0000-00009A6F0000}"/>
    <cellStyle name="Normal 2 7 2 4 4" xfId="1738" xr:uid="{00000000-0005-0000-0000-00009B6F0000}"/>
    <cellStyle name="Normal 2 7 2 4 4 2" xfId="4344" xr:uid="{00000000-0005-0000-0000-00009C6F0000}"/>
    <cellStyle name="Normal 2 7 2 4 4 2 2" xfId="12490" xr:uid="{00000000-0005-0000-0000-00009D6F0000}"/>
    <cellStyle name="Normal 2 7 2 4 4 2 2 2" xfId="28786" xr:uid="{00000000-0005-0000-0000-00009E6F0000}"/>
    <cellStyle name="Normal 2 7 2 4 4 2 3" xfId="20640" xr:uid="{00000000-0005-0000-0000-00009F6F0000}"/>
    <cellStyle name="Normal 2 7 2 4 4 3" xfId="7037" xr:uid="{00000000-0005-0000-0000-0000A06F0000}"/>
    <cellStyle name="Normal 2 7 2 4 4 3 2" xfId="15183" xr:uid="{00000000-0005-0000-0000-0000A16F0000}"/>
    <cellStyle name="Normal 2 7 2 4 4 3 2 2" xfId="31479" xr:uid="{00000000-0005-0000-0000-0000A26F0000}"/>
    <cellStyle name="Normal 2 7 2 4 4 3 3" xfId="23333" xr:uid="{00000000-0005-0000-0000-0000A36F0000}"/>
    <cellStyle name="Normal 2 7 2 4 4 4" xfId="9884" xr:uid="{00000000-0005-0000-0000-0000A46F0000}"/>
    <cellStyle name="Normal 2 7 2 4 4 4 2" xfId="26180" xr:uid="{00000000-0005-0000-0000-0000A56F0000}"/>
    <cellStyle name="Normal 2 7 2 4 4 5" xfId="18034" xr:uid="{00000000-0005-0000-0000-0000A66F0000}"/>
    <cellStyle name="Normal 2 7 2 4 5" xfId="3126" xr:uid="{00000000-0005-0000-0000-0000A76F0000}"/>
    <cellStyle name="Normal 2 7 2 4 5 2" xfId="11272" xr:uid="{00000000-0005-0000-0000-0000A86F0000}"/>
    <cellStyle name="Normal 2 7 2 4 5 2 2" xfId="27568" xr:uid="{00000000-0005-0000-0000-0000A96F0000}"/>
    <cellStyle name="Normal 2 7 2 4 5 3" xfId="19422" xr:uid="{00000000-0005-0000-0000-0000AA6F0000}"/>
    <cellStyle name="Normal 2 7 2 4 6" xfId="5627" xr:uid="{00000000-0005-0000-0000-0000AB6F0000}"/>
    <cellStyle name="Normal 2 7 2 4 6 2" xfId="13773" xr:uid="{00000000-0005-0000-0000-0000AC6F0000}"/>
    <cellStyle name="Normal 2 7 2 4 6 2 2" xfId="30069" xr:uid="{00000000-0005-0000-0000-0000AD6F0000}"/>
    <cellStyle name="Normal 2 7 2 4 6 3" xfId="21923" xr:uid="{00000000-0005-0000-0000-0000AE6F0000}"/>
    <cellStyle name="Normal 2 7 2 4 7" xfId="8474" xr:uid="{00000000-0005-0000-0000-0000AF6F0000}"/>
    <cellStyle name="Normal 2 7 2 4 7 2" xfId="24770" xr:uid="{00000000-0005-0000-0000-0000B06F0000}"/>
    <cellStyle name="Normal 2 7 2 4 8" xfId="16624" xr:uid="{00000000-0005-0000-0000-0000B16F0000}"/>
    <cellStyle name="Normal 2 7 2 5" xfId="417" xr:uid="{00000000-0005-0000-0000-0000B26F0000}"/>
    <cellStyle name="Normal 2 7 2 5 2" xfId="1123" xr:uid="{00000000-0005-0000-0000-0000B36F0000}"/>
    <cellStyle name="Normal 2 7 2 5 2 2" xfId="2533" xr:uid="{00000000-0005-0000-0000-0000B46F0000}"/>
    <cellStyle name="Normal 2 7 2 5 2 2 2" xfId="5027" xr:uid="{00000000-0005-0000-0000-0000B56F0000}"/>
    <cellStyle name="Normal 2 7 2 5 2 2 2 2" xfId="13173" xr:uid="{00000000-0005-0000-0000-0000B66F0000}"/>
    <cellStyle name="Normal 2 7 2 5 2 2 2 2 2" xfId="29469" xr:uid="{00000000-0005-0000-0000-0000B76F0000}"/>
    <cellStyle name="Normal 2 7 2 5 2 2 2 3" xfId="21323" xr:uid="{00000000-0005-0000-0000-0000B86F0000}"/>
    <cellStyle name="Normal 2 7 2 5 2 2 3" xfId="7832" xr:uid="{00000000-0005-0000-0000-0000B96F0000}"/>
    <cellStyle name="Normal 2 7 2 5 2 2 3 2" xfId="15978" xr:uid="{00000000-0005-0000-0000-0000BA6F0000}"/>
    <cellStyle name="Normal 2 7 2 5 2 2 3 2 2" xfId="32274" xr:uid="{00000000-0005-0000-0000-0000BB6F0000}"/>
    <cellStyle name="Normal 2 7 2 5 2 2 3 3" xfId="24128" xr:uid="{00000000-0005-0000-0000-0000BC6F0000}"/>
    <cellStyle name="Normal 2 7 2 5 2 2 4" xfId="10679" xr:uid="{00000000-0005-0000-0000-0000BD6F0000}"/>
    <cellStyle name="Normal 2 7 2 5 2 2 4 2" xfId="26975" xr:uid="{00000000-0005-0000-0000-0000BE6F0000}"/>
    <cellStyle name="Normal 2 7 2 5 2 2 5" xfId="18829" xr:uid="{00000000-0005-0000-0000-0000BF6F0000}"/>
    <cellStyle name="Normal 2 7 2 5 2 3" xfId="3809" xr:uid="{00000000-0005-0000-0000-0000C06F0000}"/>
    <cellStyle name="Normal 2 7 2 5 2 3 2" xfId="11955" xr:uid="{00000000-0005-0000-0000-0000C16F0000}"/>
    <cellStyle name="Normal 2 7 2 5 2 3 2 2" xfId="28251" xr:uid="{00000000-0005-0000-0000-0000C26F0000}"/>
    <cellStyle name="Normal 2 7 2 5 2 3 3" xfId="20105" xr:uid="{00000000-0005-0000-0000-0000C36F0000}"/>
    <cellStyle name="Normal 2 7 2 5 2 4" xfId="6422" xr:uid="{00000000-0005-0000-0000-0000C46F0000}"/>
    <cellStyle name="Normal 2 7 2 5 2 4 2" xfId="14568" xr:uid="{00000000-0005-0000-0000-0000C56F0000}"/>
    <cellStyle name="Normal 2 7 2 5 2 4 2 2" xfId="30864" xr:uid="{00000000-0005-0000-0000-0000C66F0000}"/>
    <cellStyle name="Normal 2 7 2 5 2 4 3" xfId="22718" xr:uid="{00000000-0005-0000-0000-0000C76F0000}"/>
    <cellStyle name="Normal 2 7 2 5 2 5" xfId="9269" xr:uid="{00000000-0005-0000-0000-0000C86F0000}"/>
    <cellStyle name="Normal 2 7 2 5 2 5 2" xfId="25565" xr:uid="{00000000-0005-0000-0000-0000C96F0000}"/>
    <cellStyle name="Normal 2 7 2 5 2 6" xfId="17419" xr:uid="{00000000-0005-0000-0000-0000CA6F0000}"/>
    <cellStyle name="Normal 2 7 2 5 3" xfId="1828" xr:uid="{00000000-0005-0000-0000-0000CB6F0000}"/>
    <cellStyle name="Normal 2 7 2 5 3 2" xfId="4418" xr:uid="{00000000-0005-0000-0000-0000CC6F0000}"/>
    <cellStyle name="Normal 2 7 2 5 3 2 2" xfId="12564" xr:uid="{00000000-0005-0000-0000-0000CD6F0000}"/>
    <cellStyle name="Normal 2 7 2 5 3 2 2 2" xfId="28860" xr:uid="{00000000-0005-0000-0000-0000CE6F0000}"/>
    <cellStyle name="Normal 2 7 2 5 3 2 3" xfId="20714" xr:uid="{00000000-0005-0000-0000-0000CF6F0000}"/>
    <cellStyle name="Normal 2 7 2 5 3 3" xfId="7127" xr:uid="{00000000-0005-0000-0000-0000D06F0000}"/>
    <cellStyle name="Normal 2 7 2 5 3 3 2" xfId="15273" xr:uid="{00000000-0005-0000-0000-0000D16F0000}"/>
    <cellStyle name="Normal 2 7 2 5 3 3 2 2" xfId="31569" xr:uid="{00000000-0005-0000-0000-0000D26F0000}"/>
    <cellStyle name="Normal 2 7 2 5 3 3 3" xfId="23423" xr:uid="{00000000-0005-0000-0000-0000D36F0000}"/>
    <cellStyle name="Normal 2 7 2 5 3 4" xfId="9974" xr:uid="{00000000-0005-0000-0000-0000D46F0000}"/>
    <cellStyle name="Normal 2 7 2 5 3 4 2" xfId="26270" xr:uid="{00000000-0005-0000-0000-0000D56F0000}"/>
    <cellStyle name="Normal 2 7 2 5 3 5" xfId="18124" xr:uid="{00000000-0005-0000-0000-0000D66F0000}"/>
    <cellStyle name="Normal 2 7 2 5 4" xfId="3200" xr:uid="{00000000-0005-0000-0000-0000D76F0000}"/>
    <cellStyle name="Normal 2 7 2 5 4 2" xfId="11346" xr:uid="{00000000-0005-0000-0000-0000D86F0000}"/>
    <cellStyle name="Normal 2 7 2 5 4 2 2" xfId="27642" xr:uid="{00000000-0005-0000-0000-0000D96F0000}"/>
    <cellStyle name="Normal 2 7 2 5 4 3" xfId="19496" xr:uid="{00000000-0005-0000-0000-0000DA6F0000}"/>
    <cellStyle name="Normal 2 7 2 5 5" xfId="5717" xr:uid="{00000000-0005-0000-0000-0000DB6F0000}"/>
    <cellStyle name="Normal 2 7 2 5 5 2" xfId="13863" xr:uid="{00000000-0005-0000-0000-0000DC6F0000}"/>
    <cellStyle name="Normal 2 7 2 5 5 2 2" xfId="30159" xr:uid="{00000000-0005-0000-0000-0000DD6F0000}"/>
    <cellStyle name="Normal 2 7 2 5 5 3" xfId="22013" xr:uid="{00000000-0005-0000-0000-0000DE6F0000}"/>
    <cellStyle name="Normal 2 7 2 5 6" xfId="8564" xr:uid="{00000000-0005-0000-0000-0000DF6F0000}"/>
    <cellStyle name="Normal 2 7 2 5 6 2" xfId="24860" xr:uid="{00000000-0005-0000-0000-0000E06F0000}"/>
    <cellStyle name="Normal 2 7 2 5 7" xfId="16714" xr:uid="{00000000-0005-0000-0000-0000E16F0000}"/>
    <cellStyle name="Normal 2 7 2 6" xfId="779" xr:uid="{00000000-0005-0000-0000-0000E26F0000}"/>
    <cellStyle name="Normal 2 7 2 6 2" xfId="2189" xr:uid="{00000000-0005-0000-0000-0000E36F0000}"/>
    <cellStyle name="Normal 2 7 2 6 2 2" xfId="4731" xr:uid="{00000000-0005-0000-0000-0000E46F0000}"/>
    <cellStyle name="Normal 2 7 2 6 2 2 2" xfId="12877" xr:uid="{00000000-0005-0000-0000-0000E56F0000}"/>
    <cellStyle name="Normal 2 7 2 6 2 2 2 2" xfId="29173" xr:uid="{00000000-0005-0000-0000-0000E66F0000}"/>
    <cellStyle name="Normal 2 7 2 6 2 2 3" xfId="21027" xr:uid="{00000000-0005-0000-0000-0000E76F0000}"/>
    <cellStyle name="Normal 2 7 2 6 2 3" xfId="7488" xr:uid="{00000000-0005-0000-0000-0000E86F0000}"/>
    <cellStyle name="Normal 2 7 2 6 2 3 2" xfId="15634" xr:uid="{00000000-0005-0000-0000-0000E96F0000}"/>
    <cellStyle name="Normal 2 7 2 6 2 3 2 2" xfId="31930" xr:uid="{00000000-0005-0000-0000-0000EA6F0000}"/>
    <cellStyle name="Normal 2 7 2 6 2 3 3" xfId="23784" xr:uid="{00000000-0005-0000-0000-0000EB6F0000}"/>
    <cellStyle name="Normal 2 7 2 6 2 4" xfId="10335" xr:uid="{00000000-0005-0000-0000-0000EC6F0000}"/>
    <cellStyle name="Normal 2 7 2 6 2 4 2" xfId="26631" xr:uid="{00000000-0005-0000-0000-0000ED6F0000}"/>
    <cellStyle name="Normal 2 7 2 6 2 5" xfId="18485" xr:uid="{00000000-0005-0000-0000-0000EE6F0000}"/>
    <cellStyle name="Normal 2 7 2 6 3" xfId="3513" xr:uid="{00000000-0005-0000-0000-0000EF6F0000}"/>
    <cellStyle name="Normal 2 7 2 6 3 2" xfId="11659" xr:uid="{00000000-0005-0000-0000-0000F06F0000}"/>
    <cellStyle name="Normal 2 7 2 6 3 2 2" xfId="27955" xr:uid="{00000000-0005-0000-0000-0000F16F0000}"/>
    <cellStyle name="Normal 2 7 2 6 3 3" xfId="19809" xr:uid="{00000000-0005-0000-0000-0000F26F0000}"/>
    <cellStyle name="Normal 2 7 2 6 4" xfId="6078" xr:uid="{00000000-0005-0000-0000-0000F36F0000}"/>
    <cellStyle name="Normal 2 7 2 6 4 2" xfId="14224" xr:uid="{00000000-0005-0000-0000-0000F46F0000}"/>
    <cellStyle name="Normal 2 7 2 6 4 2 2" xfId="30520" xr:uid="{00000000-0005-0000-0000-0000F56F0000}"/>
    <cellStyle name="Normal 2 7 2 6 4 3" xfId="22374" xr:uid="{00000000-0005-0000-0000-0000F66F0000}"/>
    <cellStyle name="Normal 2 7 2 6 5" xfId="8925" xr:uid="{00000000-0005-0000-0000-0000F76F0000}"/>
    <cellStyle name="Normal 2 7 2 6 5 2" xfId="25221" xr:uid="{00000000-0005-0000-0000-0000F86F0000}"/>
    <cellStyle name="Normal 2 7 2 6 6" xfId="17075" xr:uid="{00000000-0005-0000-0000-0000F96F0000}"/>
    <cellStyle name="Normal 2 7 2 7" xfId="1484" xr:uid="{00000000-0005-0000-0000-0000FA6F0000}"/>
    <cellStyle name="Normal 2 7 2 7 2" xfId="4122" xr:uid="{00000000-0005-0000-0000-0000FB6F0000}"/>
    <cellStyle name="Normal 2 7 2 7 2 2" xfId="12268" xr:uid="{00000000-0005-0000-0000-0000FC6F0000}"/>
    <cellStyle name="Normal 2 7 2 7 2 2 2" xfId="28564" xr:uid="{00000000-0005-0000-0000-0000FD6F0000}"/>
    <cellStyle name="Normal 2 7 2 7 2 3" xfId="20418" xr:uid="{00000000-0005-0000-0000-0000FE6F0000}"/>
    <cellStyle name="Normal 2 7 2 7 3" xfId="6783" xr:uid="{00000000-0005-0000-0000-0000FF6F0000}"/>
    <cellStyle name="Normal 2 7 2 7 3 2" xfId="14929" xr:uid="{00000000-0005-0000-0000-000000700000}"/>
    <cellStyle name="Normal 2 7 2 7 3 2 2" xfId="31225" xr:uid="{00000000-0005-0000-0000-000001700000}"/>
    <cellStyle name="Normal 2 7 2 7 3 3" xfId="23079" xr:uid="{00000000-0005-0000-0000-000002700000}"/>
    <cellStyle name="Normal 2 7 2 7 4" xfId="9630" xr:uid="{00000000-0005-0000-0000-000003700000}"/>
    <cellStyle name="Normal 2 7 2 7 4 2" xfId="25926" xr:uid="{00000000-0005-0000-0000-000004700000}"/>
    <cellStyle name="Normal 2 7 2 7 5" xfId="17780" xr:uid="{00000000-0005-0000-0000-000005700000}"/>
    <cellStyle name="Normal 2 7 2 8" xfId="2904" xr:uid="{00000000-0005-0000-0000-000006700000}"/>
    <cellStyle name="Normal 2 7 2 8 2" xfId="11050" xr:uid="{00000000-0005-0000-0000-000007700000}"/>
    <cellStyle name="Normal 2 7 2 8 2 2" xfId="27346" xr:uid="{00000000-0005-0000-0000-000008700000}"/>
    <cellStyle name="Normal 2 7 2 8 3" xfId="19200" xr:uid="{00000000-0005-0000-0000-000009700000}"/>
    <cellStyle name="Normal 2 7 2 9" xfId="5373" xr:uid="{00000000-0005-0000-0000-00000A700000}"/>
    <cellStyle name="Normal 2 7 2 9 2" xfId="13519" xr:uid="{00000000-0005-0000-0000-00000B700000}"/>
    <cellStyle name="Normal 2 7 2 9 2 2" xfId="29815" xr:uid="{00000000-0005-0000-0000-00000C700000}"/>
    <cellStyle name="Normal 2 7 2 9 3" xfId="21669" xr:uid="{00000000-0005-0000-0000-00000D700000}"/>
    <cellStyle name="Normal 2 7 3" xfId="119" xr:uid="{00000000-0005-0000-0000-00000E700000}"/>
    <cellStyle name="Normal 2 7 3 2" xfId="463" xr:uid="{00000000-0005-0000-0000-00000F700000}"/>
    <cellStyle name="Normal 2 7 3 2 2" xfId="1169" xr:uid="{00000000-0005-0000-0000-000010700000}"/>
    <cellStyle name="Normal 2 7 3 2 2 2" xfId="2579" xr:uid="{00000000-0005-0000-0000-000011700000}"/>
    <cellStyle name="Normal 2 7 3 2 2 2 2" xfId="5065" xr:uid="{00000000-0005-0000-0000-000012700000}"/>
    <cellStyle name="Normal 2 7 3 2 2 2 2 2" xfId="13211" xr:uid="{00000000-0005-0000-0000-000013700000}"/>
    <cellStyle name="Normal 2 7 3 2 2 2 2 2 2" xfId="29507" xr:uid="{00000000-0005-0000-0000-000014700000}"/>
    <cellStyle name="Normal 2 7 3 2 2 2 2 3" xfId="21361" xr:uid="{00000000-0005-0000-0000-000015700000}"/>
    <cellStyle name="Normal 2 7 3 2 2 2 3" xfId="7878" xr:uid="{00000000-0005-0000-0000-000016700000}"/>
    <cellStyle name="Normal 2 7 3 2 2 2 3 2" xfId="16024" xr:uid="{00000000-0005-0000-0000-000017700000}"/>
    <cellStyle name="Normal 2 7 3 2 2 2 3 2 2" xfId="32320" xr:uid="{00000000-0005-0000-0000-000018700000}"/>
    <cellStyle name="Normal 2 7 3 2 2 2 3 3" xfId="24174" xr:uid="{00000000-0005-0000-0000-000019700000}"/>
    <cellStyle name="Normal 2 7 3 2 2 2 4" xfId="10725" xr:uid="{00000000-0005-0000-0000-00001A700000}"/>
    <cellStyle name="Normal 2 7 3 2 2 2 4 2" xfId="27021" xr:uid="{00000000-0005-0000-0000-00001B700000}"/>
    <cellStyle name="Normal 2 7 3 2 2 2 5" xfId="18875" xr:uid="{00000000-0005-0000-0000-00001C700000}"/>
    <cellStyle name="Normal 2 7 3 2 2 3" xfId="3847" xr:uid="{00000000-0005-0000-0000-00001D700000}"/>
    <cellStyle name="Normal 2 7 3 2 2 3 2" xfId="11993" xr:uid="{00000000-0005-0000-0000-00001E700000}"/>
    <cellStyle name="Normal 2 7 3 2 2 3 2 2" xfId="28289" xr:uid="{00000000-0005-0000-0000-00001F700000}"/>
    <cellStyle name="Normal 2 7 3 2 2 3 3" xfId="20143" xr:uid="{00000000-0005-0000-0000-000020700000}"/>
    <cellStyle name="Normal 2 7 3 2 2 4" xfId="6468" xr:uid="{00000000-0005-0000-0000-000021700000}"/>
    <cellStyle name="Normal 2 7 3 2 2 4 2" xfId="14614" xr:uid="{00000000-0005-0000-0000-000022700000}"/>
    <cellStyle name="Normal 2 7 3 2 2 4 2 2" xfId="30910" xr:uid="{00000000-0005-0000-0000-000023700000}"/>
    <cellStyle name="Normal 2 7 3 2 2 4 3" xfId="22764" xr:uid="{00000000-0005-0000-0000-000024700000}"/>
    <cellStyle name="Normal 2 7 3 2 2 5" xfId="9315" xr:uid="{00000000-0005-0000-0000-000025700000}"/>
    <cellStyle name="Normal 2 7 3 2 2 5 2" xfId="25611" xr:uid="{00000000-0005-0000-0000-000026700000}"/>
    <cellStyle name="Normal 2 7 3 2 2 6" xfId="17465" xr:uid="{00000000-0005-0000-0000-000027700000}"/>
    <cellStyle name="Normal 2 7 3 2 3" xfId="1874" xr:uid="{00000000-0005-0000-0000-000028700000}"/>
    <cellStyle name="Normal 2 7 3 2 3 2" xfId="4456" xr:uid="{00000000-0005-0000-0000-000029700000}"/>
    <cellStyle name="Normal 2 7 3 2 3 2 2" xfId="12602" xr:uid="{00000000-0005-0000-0000-00002A700000}"/>
    <cellStyle name="Normal 2 7 3 2 3 2 2 2" xfId="28898" xr:uid="{00000000-0005-0000-0000-00002B700000}"/>
    <cellStyle name="Normal 2 7 3 2 3 2 3" xfId="20752" xr:uid="{00000000-0005-0000-0000-00002C700000}"/>
    <cellStyle name="Normal 2 7 3 2 3 3" xfId="7173" xr:uid="{00000000-0005-0000-0000-00002D700000}"/>
    <cellStyle name="Normal 2 7 3 2 3 3 2" xfId="15319" xr:uid="{00000000-0005-0000-0000-00002E700000}"/>
    <cellStyle name="Normal 2 7 3 2 3 3 2 2" xfId="31615" xr:uid="{00000000-0005-0000-0000-00002F700000}"/>
    <cellStyle name="Normal 2 7 3 2 3 3 3" xfId="23469" xr:uid="{00000000-0005-0000-0000-000030700000}"/>
    <cellStyle name="Normal 2 7 3 2 3 4" xfId="10020" xr:uid="{00000000-0005-0000-0000-000031700000}"/>
    <cellStyle name="Normal 2 7 3 2 3 4 2" xfId="26316" xr:uid="{00000000-0005-0000-0000-000032700000}"/>
    <cellStyle name="Normal 2 7 3 2 3 5" xfId="18170" xr:uid="{00000000-0005-0000-0000-000033700000}"/>
    <cellStyle name="Normal 2 7 3 2 4" xfId="3238" xr:uid="{00000000-0005-0000-0000-000034700000}"/>
    <cellStyle name="Normal 2 7 3 2 4 2" xfId="11384" xr:uid="{00000000-0005-0000-0000-000035700000}"/>
    <cellStyle name="Normal 2 7 3 2 4 2 2" xfId="27680" xr:uid="{00000000-0005-0000-0000-000036700000}"/>
    <cellStyle name="Normal 2 7 3 2 4 3" xfId="19534" xr:uid="{00000000-0005-0000-0000-000037700000}"/>
    <cellStyle name="Normal 2 7 3 2 5" xfId="5763" xr:uid="{00000000-0005-0000-0000-000038700000}"/>
    <cellStyle name="Normal 2 7 3 2 5 2" xfId="13909" xr:uid="{00000000-0005-0000-0000-000039700000}"/>
    <cellStyle name="Normal 2 7 3 2 5 2 2" xfId="30205" xr:uid="{00000000-0005-0000-0000-00003A700000}"/>
    <cellStyle name="Normal 2 7 3 2 5 3" xfId="22059" xr:uid="{00000000-0005-0000-0000-00003B700000}"/>
    <cellStyle name="Normal 2 7 3 2 6" xfId="8610" xr:uid="{00000000-0005-0000-0000-00003C700000}"/>
    <cellStyle name="Normal 2 7 3 2 6 2" xfId="24906" xr:uid="{00000000-0005-0000-0000-00003D700000}"/>
    <cellStyle name="Normal 2 7 3 2 7" xfId="16760" xr:uid="{00000000-0005-0000-0000-00003E700000}"/>
    <cellStyle name="Normal 2 7 3 3" xfId="825" xr:uid="{00000000-0005-0000-0000-00003F700000}"/>
    <cellStyle name="Normal 2 7 3 3 2" xfId="2235" xr:uid="{00000000-0005-0000-0000-000040700000}"/>
    <cellStyle name="Normal 2 7 3 3 2 2" xfId="4769" xr:uid="{00000000-0005-0000-0000-000041700000}"/>
    <cellStyle name="Normal 2 7 3 3 2 2 2" xfId="12915" xr:uid="{00000000-0005-0000-0000-000042700000}"/>
    <cellStyle name="Normal 2 7 3 3 2 2 2 2" xfId="29211" xr:uid="{00000000-0005-0000-0000-000043700000}"/>
    <cellStyle name="Normal 2 7 3 3 2 2 3" xfId="21065" xr:uid="{00000000-0005-0000-0000-000044700000}"/>
    <cellStyle name="Normal 2 7 3 3 2 3" xfId="7534" xr:uid="{00000000-0005-0000-0000-000045700000}"/>
    <cellStyle name="Normal 2 7 3 3 2 3 2" xfId="15680" xr:uid="{00000000-0005-0000-0000-000046700000}"/>
    <cellStyle name="Normal 2 7 3 3 2 3 2 2" xfId="31976" xr:uid="{00000000-0005-0000-0000-000047700000}"/>
    <cellStyle name="Normal 2 7 3 3 2 3 3" xfId="23830" xr:uid="{00000000-0005-0000-0000-000048700000}"/>
    <cellStyle name="Normal 2 7 3 3 2 4" xfId="10381" xr:uid="{00000000-0005-0000-0000-000049700000}"/>
    <cellStyle name="Normal 2 7 3 3 2 4 2" xfId="26677" xr:uid="{00000000-0005-0000-0000-00004A700000}"/>
    <cellStyle name="Normal 2 7 3 3 2 5" xfId="18531" xr:uid="{00000000-0005-0000-0000-00004B700000}"/>
    <cellStyle name="Normal 2 7 3 3 3" xfId="3551" xr:uid="{00000000-0005-0000-0000-00004C700000}"/>
    <cellStyle name="Normal 2 7 3 3 3 2" xfId="11697" xr:uid="{00000000-0005-0000-0000-00004D700000}"/>
    <cellStyle name="Normal 2 7 3 3 3 2 2" xfId="27993" xr:uid="{00000000-0005-0000-0000-00004E700000}"/>
    <cellStyle name="Normal 2 7 3 3 3 3" xfId="19847" xr:uid="{00000000-0005-0000-0000-00004F700000}"/>
    <cellStyle name="Normal 2 7 3 3 4" xfId="6124" xr:uid="{00000000-0005-0000-0000-000050700000}"/>
    <cellStyle name="Normal 2 7 3 3 4 2" xfId="14270" xr:uid="{00000000-0005-0000-0000-000051700000}"/>
    <cellStyle name="Normal 2 7 3 3 4 2 2" xfId="30566" xr:uid="{00000000-0005-0000-0000-000052700000}"/>
    <cellStyle name="Normal 2 7 3 3 4 3" xfId="22420" xr:uid="{00000000-0005-0000-0000-000053700000}"/>
    <cellStyle name="Normal 2 7 3 3 5" xfId="8971" xr:uid="{00000000-0005-0000-0000-000054700000}"/>
    <cellStyle name="Normal 2 7 3 3 5 2" xfId="25267" xr:uid="{00000000-0005-0000-0000-000055700000}"/>
    <cellStyle name="Normal 2 7 3 3 6" xfId="17121" xr:uid="{00000000-0005-0000-0000-000056700000}"/>
    <cellStyle name="Normal 2 7 3 4" xfId="1530" xr:uid="{00000000-0005-0000-0000-000057700000}"/>
    <cellStyle name="Normal 2 7 3 4 2" xfId="4160" xr:uid="{00000000-0005-0000-0000-000058700000}"/>
    <cellStyle name="Normal 2 7 3 4 2 2" xfId="12306" xr:uid="{00000000-0005-0000-0000-000059700000}"/>
    <cellStyle name="Normal 2 7 3 4 2 2 2" xfId="28602" xr:uid="{00000000-0005-0000-0000-00005A700000}"/>
    <cellStyle name="Normal 2 7 3 4 2 3" xfId="20456" xr:uid="{00000000-0005-0000-0000-00005B700000}"/>
    <cellStyle name="Normal 2 7 3 4 3" xfId="6829" xr:uid="{00000000-0005-0000-0000-00005C700000}"/>
    <cellStyle name="Normal 2 7 3 4 3 2" xfId="14975" xr:uid="{00000000-0005-0000-0000-00005D700000}"/>
    <cellStyle name="Normal 2 7 3 4 3 2 2" xfId="31271" xr:uid="{00000000-0005-0000-0000-00005E700000}"/>
    <cellStyle name="Normal 2 7 3 4 3 3" xfId="23125" xr:uid="{00000000-0005-0000-0000-00005F700000}"/>
    <cellStyle name="Normal 2 7 3 4 4" xfId="9676" xr:uid="{00000000-0005-0000-0000-000060700000}"/>
    <cellStyle name="Normal 2 7 3 4 4 2" xfId="25972" xr:uid="{00000000-0005-0000-0000-000061700000}"/>
    <cellStyle name="Normal 2 7 3 4 5" xfId="17826" xr:uid="{00000000-0005-0000-0000-000062700000}"/>
    <cellStyle name="Normal 2 7 3 5" xfId="2942" xr:uid="{00000000-0005-0000-0000-000063700000}"/>
    <cellStyle name="Normal 2 7 3 5 2" xfId="11088" xr:uid="{00000000-0005-0000-0000-000064700000}"/>
    <cellStyle name="Normal 2 7 3 5 2 2" xfId="27384" xr:uid="{00000000-0005-0000-0000-000065700000}"/>
    <cellStyle name="Normal 2 7 3 5 3" xfId="19238" xr:uid="{00000000-0005-0000-0000-000066700000}"/>
    <cellStyle name="Normal 2 7 3 6" xfId="5419" xr:uid="{00000000-0005-0000-0000-000067700000}"/>
    <cellStyle name="Normal 2 7 3 6 2" xfId="13565" xr:uid="{00000000-0005-0000-0000-000068700000}"/>
    <cellStyle name="Normal 2 7 3 6 2 2" xfId="29861" xr:uid="{00000000-0005-0000-0000-000069700000}"/>
    <cellStyle name="Normal 2 7 3 6 3" xfId="21715" xr:uid="{00000000-0005-0000-0000-00006A700000}"/>
    <cellStyle name="Normal 2 7 3 7" xfId="8266" xr:uid="{00000000-0005-0000-0000-00006B700000}"/>
    <cellStyle name="Normal 2 7 3 7 2" xfId="24562" xr:uid="{00000000-0005-0000-0000-00006C700000}"/>
    <cellStyle name="Normal 2 7 3 8" xfId="16416" xr:uid="{00000000-0005-0000-0000-00006D700000}"/>
    <cellStyle name="Normal 2 7 4" xfId="205" xr:uid="{00000000-0005-0000-0000-00006E700000}"/>
    <cellStyle name="Normal 2 7 4 2" xfId="549" xr:uid="{00000000-0005-0000-0000-00006F700000}"/>
    <cellStyle name="Normal 2 7 4 2 2" xfId="1255" xr:uid="{00000000-0005-0000-0000-000070700000}"/>
    <cellStyle name="Normal 2 7 4 2 2 2" xfId="2665" xr:uid="{00000000-0005-0000-0000-000071700000}"/>
    <cellStyle name="Normal 2 7 4 2 2 2 2" xfId="5139" xr:uid="{00000000-0005-0000-0000-000072700000}"/>
    <cellStyle name="Normal 2 7 4 2 2 2 2 2" xfId="13285" xr:uid="{00000000-0005-0000-0000-000073700000}"/>
    <cellStyle name="Normal 2 7 4 2 2 2 2 2 2" xfId="29581" xr:uid="{00000000-0005-0000-0000-000074700000}"/>
    <cellStyle name="Normal 2 7 4 2 2 2 2 3" xfId="21435" xr:uid="{00000000-0005-0000-0000-000075700000}"/>
    <cellStyle name="Normal 2 7 4 2 2 2 3" xfId="7964" xr:uid="{00000000-0005-0000-0000-000076700000}"/>
    <cellStyle name="Normal 2 7 4 2 2 2 3 2" xfId="16110" xr:uid="{00000000-0005-0000-0000-000077700000}"/>
    <cellStyle name="Normal 2 7 4 2 2 2 3 2 2" xfId="32406" xr:uid="{00000000-0005-0000-0000-000078700000}"/>
    <cellStyle name="Normal 2 7 4 2 2 2 3 3" xfId="24260" xr:uid="{00000000-0005-0000-0000-000079700000}"/>
    <cellStyle name="Normal 2 7 4 2 2 2 4" xfId="10811" xr:uid="{00000000-0005-0000-0000-00007A700000}"/>
    <cellStyle name="Normal 2 7 4 2 2 2 4 2" xfId="27107" xr:uid="{00000000-0005-0000-0000-00007B700000}"/>
    <cellStyle name="Normal 2 7 4 2 2 2 5" xfId="18961" xr:uid="{00000000-0005-0000-0000-00007C700000}"/>
    <cellStyle name="Normal 2 7 4 2 2 3" xfId="3921" xr:uid="{00000000-0005-0000-0000-00007D700000}"/>
    <cellStyle name="Normal 2 7 4 2 2 3 2" xfId="12067" xr:uid="{00000000-0005-0000-0000-00007E700000}"/>
    <cellStyle name="Normal 2 7 4 2 2 3 2 2" xfId="28363" xr:uid="{00000000-0005-0000-0000-00007F700000}"/>
    <cellStyle name="Normal 2 7 4 2 2 3 3" xfId="20217" xr:uid="{00000000-0005-0000-0000-000080700000}"/>
    <cellStyle name="Normal 2 7 4 2 2 4" xfId="6554" xr:uid="{00000000-0005-0000-0000-000081700000}"/>
    <cellStyle name="Normal 2 7 4 2 2 4 2" xfId="14700" xr:uid="{00000000-0005-0000-0000-000082700000}"/>
    <cellStyle name="Normal 2 7 4 2 2 4 2 2" xfId="30996" xr:uid="{00000000-0005-0000-0000-000083700000}"/>
    <cellStyle name="Normal 2 7 4 2 2 4 3" xfId="22850" xr:uid="{00000000-0005-0000-0000-000084700000}"/>
    <cellStyle name="Normal 2 7 4 2 2 5" xfId="9401" xr:uid="{00000000-0005-0000-0000-000085700000}"/>
    <cellStyle name="Normal 2 7 4 2 2 5 2" xfId="25697" xr:uid="{00000000-0005-0000-0000-000086700000}"/>
    <cellStyle name="Normal 2 7 4 2 2 6" xfId="17551" xr:uid="{00000000-0005-0000-0000-000087700000}"/>
    <cellStyle name="Normal 2 7 4 2 3" xfId="1960" xr:uid="{00000000-0005-0000-0000-000088700000}"/>
    <cellStyle name="Normal 2 7 4 2 3 2" xfId="4530" xr:uid="{00000000-0005-0000-0000-000089700000}"/>
    <cellStyle name="Normal 2 7 4 2 3 2 2" xfId="12676" xr:uid="{00000000-0005-0000-0000-00008A700000}"/>
    <cellStyle name="Normal 2 7 4 2 3 2 2 2" xfId="28972" xr:uid="{00000000-0005-0000-0000-00008B700000}"/>
    <cellStyle name="Normal 2 7 4 2 3 2 3" xfId="20826" xr:uid="{00000000-0005-0000-0000-00008C700000}"/>
    <cellStyle name="Normal 2 7 4 2 3 3" xfId="7259" xr:uid="{00000000-0005-0000-0000-00008D700000}"/>
    <cellStyle name="Normal 2 7 4 2 3 3 2" xfId="15405" xr:uid="{00000000-0005-0000-0000-00008E700000}"/>
    <cellStyle name="Normal 2 7 4 2 3 3 2 2" xfId="31701" xr:uid="{00000000-0005-0000-0000-00008F700000}"/>
    <cellStyle name="Normal 2 7 4 2 3 3 3" xfId="23555" xr:uid="{00000000-0005-0000-0000-000090700000}"/>
    <cellStyle name="Normal 2 7 4 2 3 4" xfId="10106" xr:uid="{00000000-0005-0000-0000-000091700000}"/>
    <cellStyle name="Normal 2 7 4 2 3 4 2" xfId="26402" xr:uid="{00000000-0005-0000-0000-000092700000}"/>
    <cellStyle name="Normal 2 7 4 2 3 5" xfId="18256" xr:uid="{00000000-0005-0000-0000-000093700000}"/>
    <cellStyle name="Normal 2 7 4 2 4" xfId="3312" xr:uid="{00000000-0005-0000-0000-000094700000}"/>
    <cellStyle name="Normal 2 7 4 2 4 2" xfId="11458" xr:uid="{00000000-0005-0000-0000-000095700000}"/>
    <cellStyle name="Normal 2 7 4 2 4 2 2" xfId="27754" xr:uid="{00000000-0005-0000-0000-000096700000}"/>
    <cellStyle name="Normal 2 7 4 2 4 3" xfId="19608" xr:uid="{00000000-0005-0000-0000-000097700000}"/>
    <cellStyle name="Normal 2 7 4 2 5" xfId="5849" xr:uid="{00000000-0005-0000-0000-000098700000}"/>
    <cellStyle name="Normal 2 7 4 2 5 2" xfId="13995" xr:uid="{00000000-0005-0000-0000-000099700000}"/>
    <cellStyle name="Normal 2 7 4 2 5 2 2" xfId="30291" xr:uid="{00000000-0005-0000-0000-00009A700000}"/>
    <cellStyle name="Normal 2 7 4 2 5 3" xfId="22145" xr:uid="{00000000-0005-0000-0000-00009B700000}"/>
    <cellStyle name="Normal 2 7 4 2 6" xfId="8696" xr:uid="{00000000-0005-0000-0000-00009C700000}"/>
    <cellStyle name="Normal 2 7 4 2 6 2" xfId="24992" xr:uid="{00000000-0005-0000-0000-00009D700000}"/>
    <cellStyle name="Normal 2 7 4 2 7" xfId="16846" xr:uid="{00000000-0005-0000-0000-00009E700000}"/>
    <cellStyle name="Normal 2 7 4 3" xfId="911" xr:uid="{00000000-0005-0000-0000-00009F700000}"/>
    <cellStyle name="Normal 2 7 4 3 2" xfId="2321" xr:uid="{00000000-0005-0000-0000-0000A0700000}"/>
    <cellStyle name="Normal 2 7 4 3 2 2" xfId="4843" xr:uid="{00000000-0005-0000-0000-0000A1700000}"/>
    <cellStyle name="Normal 2 7 4 3 2 2 2" xfId="12989" xr:uid="{00000000-0005-0000-0000-0000A2700000}"/>
    <cellStyle name="Normal 2 7 4 3 2 2 2 2" xfId="29285" xr:uid="{00000000-0005-0000-0000-0000A3700000}"/>
    <cellStyle name="Normal 2 7 4 3 2 2 3" xfId="21139" xr:uid="{00000000-0005-0000-0000-0000A4700000}"/>
    <cellStyle name="Normal 2 7 4 3 2 3" xfId="7620" xr:uid="{00000000-0005-0000-0000-0000A5700000}"/>
    <cellStyle name="Normal 2 7 4 3 2 3 2" xfId="15766" xr:uid="{00000000-0005-0000-0000-0000A6700000}"/>
    <cellStyle name="Normal 2 7 4 3 2 3 2 2" xfId="32062" xr:uid="{00000000-0005-0000-0000-0000A7700000}"/>
    <cellStyle name="Normal 2 7 4 3 2 3 3" xfId="23916" xr:uid="{00000000-0005-0000-0000-0000A8700000}"/>
    <cellStyle name="Normal 2 7 4 3 2 4" xfId="10467" xr:uid="{00000000-0005-0000-0000-0000A9700000}"/>
    <cellStyle name="Normal 2 7 4 3 2 4 2" xfId="26763" xr:uid="{00000000-0005-0000-0000-0000AA700000}"/>
    <cellStyle name="Normal 2 7 4 3 2 5" xfId="18617" xr:uid="{00000000-0005-0000-0000-0000AB700000}"/>
    <cellStyle name="Normal 2 7 4 3 3" xfId="3625" xr:uid="{00000000-0005-0000-0000-0000AC700000}"/>
    <cellStyle name="Normal 2 7 4 3 3 2" xfId="11771" xr:uid="{00000000-0005-0000-0000-0000AD700000}"/>
    <cellStyle name="Normal 2 7 4 3 3 2 2" xfId="28067" xr:uid="{00000000-0005-0000-0000-0000AE700000}"/>
    <cellStyle name="Normal 2 7 4 3 3 3" xfId="19921" xr:uid="{00000000-0005-0000-0000-0000AF700000}"/>
    <cellStyle name="Normal 2 7 4 3 4" xfId="6210" xr:uid="{00000000-0005-0000-0000-0000B0700000}"/>
    <cellStyle name="Normal 2 7 4 3 4 2" xfId="14356" xr:uid="{00000000-0005-0000-0000-0000B1700000}"/>
    <cellStyle name="Normal 2 7 4 3 4 2 2" xfId="30652" xr:uid="{00000000-0005-0000-0000-0000B2700000}"/>
    <cellStyle name="Normal 2 7 4 3 4 3" xfId="22506" xr:uid="{00000000-0005-0000-0000-0000B3700000}"/>
    <cellStyle name="Normal 2 7 4 3 5" xfId="9057" xr:uid="{00000000-0005-0000-0000-0000B4700000}"/>
    <cellStyle name="Normal 2 7 4 3 5 2" xfId="25353" xr:uid="{00000000-0005-0000-0000-0000B5700000}"/>
    <cellStyle name="Normal 2 7 4 3 6" xfId="17207" xr:uid="{00000000-0005-0000-0000-0000B6700000}"/>
    <cellStyle name="Normal 2 7 4 4" xfId="1616" xr:uid="{00000000-0005-0000-0000-0000B7700000}"/>
    <cellStyle name="Normal 2 7 4 4 2" xfId="4234" xr:uid="{00000000-0005-0000-0000-0000B8700000}"/>
    <cellStyle name="Normal 2 7 4 4 2 2" xfId="12380" xr:uid="{00000000-0005-0000-0000-0000B9700000}"/>
    <cellStyle name="Normal 2 7 4 4 2 2 2" xfId="28676" xr:uid="{00000000-0005-0000-0000-0000BA700000}"/>
    <cellStyle name="Normal 2 7 4 4 2 3" xfId="20530" xr:uid="{00000000-0005-0000-0000-0000BB700000}"/>
    <cellStyle name="Normal 2 7 4 4 3" xfId="6915" xr:uid="{00000000-0005-0000-0000-0000BC700000}"/>
    <cellStyle name="Normal 2 7 4 4 3 2" xfId="15061" xr:uid="{00000000-0005-0000-0000-0000BD700000}"/>
    <cellStyle name="Normal 2 7 4 4 3 2 2" xfId="31357" xr:uid="{00000000-0005-0000-0000-0000BE700000}"/>
    <cellStyle name="Normal 2 7 4 4 3 3" xfId="23211" xr:uid="{00000000-0005-0000-0000-0000BF700000}"/>
    <cellStyle name="Normal 2 7 4 4 4" xfId="9762" xr:uid="{00000000-0005-0000-0000-0000C0700000}"/>
    <cellStyle name="Normal 2 7 4 4 4 2" xfId="26058" xr:uid="{00000000-0005-0000-0000-0000C1700000}"/>
    <cellStyle name="Normal 2 7 4 4 5" xfId="17912" xr:uid="{00000000-0005-0000-0000-0000C2700000}"/>
    <cellStyle name="Normal 2 7 4 5" xfId="3016" xr:uid="{00000000-0005-0000-0000-0000C3700000}"/>
    <cellStyle name="Normal 2 7 4 5 2" xfId="11162" xr:uid="{00000000-0005-0000-0000-0000C4700000}"/>
    <cellStyle name="Normal 2 7 4 5 2 2" xfId="27458" xr:uid="{00000000-0005-0000-0000-0000C5700000}"/>
    <cellStyle name="Normal 2 7 4 5 3" xfId="19312" xr:uid="{00000000-0005-0000-0000-0000C6700000}"/>
    <cellStyle name="Normal 2 7 4 6" xfId="5505" xr:uid="{00000000-0005-0000-0000-0000C7700000}"/>
    <cellStyle name="Normal 2 7 4 6 2" xfId="13651" xr:uid="{00000000-0005-0000-0000-0000C8700000}"/>
    <cellStyle name="Normal 2 7 4 6 2 2" xfId="29947" xr:uid="{00000000-0005-0000-0000-0000C9700000}"/>
    <cellStyle name="Normal 2 7 4 6 3" xfId="21801" xr:uid="{00000000-0005-0000-0000-0000CA700000}"/>
    <cellStyle name="Normal 2 7 4 7" xfId="8352" xr:uid="{00000000-0005-0000-0000-0000CB700000}"/>
    <cellStyle name="Normal 2 7 4 7 2" xfId="24648" xr:uid="{00000000-0005-0000-0000-0000CC700000}"/>
    <cellStyle name="Normal 2 7 4 8" xfId="16502" xr:uid="{00000000-0005-0000-0000-0000CD700000}"/>
    <cellStyle name="Normal 2 7 5" xfId="283" xr:uid="{00000000-0005-0000-0000-0000CE700000}"/>
    <cellStyle name="Normal 2 7 5 2" xfId="627" xr:uid="{00000000-0005-0000-0000-0000CF700000}"/>
    <cellStyle name="Normal 2 7 5 2 2" xfId="1333" xr:uid="{00000000-0005-0000-0000-0000D0700000}"/>
    <cellStyle name="Normal 2 7 5 2 2 2" xfId="2743" xr:uid="{00000000-0005-0000-0000-0000D1700000}"/>
    <cellStyle name="Normal 2 7 5 2 2 2 2" xfId="5213" xr:uid="{00000000-0005-0000-0000-0000D2700000}"/>
    <cellStyle name="Normal 2 7 5 2 2 2 2 2" xfId="13359" xr:uid="{00000000-0005-0000-0000-0000D3700000}"/>
    <cellStyle name="Normal 2 7 5 2 2 2 2 2 2" xfId="29655" xr:uid="{00000000-0005-0000-0000-0000D4700000}"/>
    <cellStyle name="Normal 2 7 5 2 2 2 2 3" xfId="21509" xr:uid="{00000000-0005-0000-0000-0000D5700000}"/>
    <cellStyle name="Normal 2 7 5 2 2 2 3" xfId="8042" xr:uid="{00000000-0005-0000-0000-0000D6700000}"/>
    <cellStyle name="Normal 2 7 5 2 2 2 3 2" xfId="16188" xr:uid="{00000000-0005-0000-0000-0000D7700000}"/>
    <cellStyle name="Normal 2 7 5 2 2 2 3 2 2" xfId="32484" xr:uid="{00000000-0005-0000-0000-0000D8700000}"/>
    <cellStyle name="Normal 2 7 5 2 2 2 3 3" xfId="24338" xr:uid="{00000000-0005-0000-0000-0000D9700000}"/>
    <cellStyle name="Normal 2 7 5 2 2 2 4" xfId="10889" xr:uid="{00000000-0005-0000-0000-0000DA700000}"/>
    <cellStyle name="Normal 2 7 5 2 2 2 4 2" xfId="27185" xr:uid="{00000000-0005-0000-0000-0000DB700000}"/>
    <cellStyle name="Normal 2 7 5 2 2 2 5" xfId="19039" xr:uid="{00000000-0005-0000-0000-0000DC700000}"/>
    <cellStyle name="Normal 2 7 5 2 2 3" xfId="3995" xr:uid="{00000000-0005-0000-0000-0000DD700000}"/>
    <cellStyle name="Normal 2 7 5 2 2 3 2" xfId="12141" xr:uid="{00000000-0005-0000-0000-0000DE700000}"/>
    <cellStyle name="Normal 2 7 5 2 2 3 2 2" xfId="28437" xr:uid="{00000000-0005-0000-0000-0000DF700000}"/>
    <cellStyle name="Normal 2 7 5 2 2 3 3" xfId="20291" xr:uid="{00000000-0005-0000-0000-0000E0700000}"/>
    <cellStyle name="Normal 2 7 5 2 2 4" xfId="6632" xr:uid="{00000000-0005-0000-0000-0000E1700000}"/>
    <cellStyle name="Normal 2 7 5 2 2 4 2" xfId="14778" xr:uid="{00000000-0005-0000-0000-0000E2700000}"/>
    <cellStyle name="Normal 2 7 5 2 2 4 2 2" xfId="31074" xr:uid="{00000000-0005-0000-0000-0000E3700000}"/>
    <cellStyle name="Normal 2 7 5 2 2 4 3" xfId="22928" xr:uid="{00000000-0005-0000-0000-0000E4700000}"/>
    <cellStyle name="Normal 2 7 5 2 2 5" xfId="9479" xr:uid="{00000000-0005-0000-0000-0000E5700000}"/>
    <cellStyle name="Normal 2 7 5 2 2 5 2" xfId="25775" xr:uid="{00000000-0005-0000-0000-0000E6700000}"/>
    <cellStyle name="Normal 2 7 5 2 2 6" xfId="17629" xr:uid="{00000000-0005-0000-0000-0000E7700000}"/>
    <cellStyle name="Normal 2 7 5 2 3" xfId="2038" xr:uid="{00000000-0005-0000-0000-0000E8700000}"/>
    <cellStyle name="Normal 2 7 5 2 3 2" xfId="4604" xr:uid="{00000000-0005-0000-0000-0000E9700000}"/>
    <cellStyle name="Normal 2 7 5 2 3 2 2" xfId="12750" xr:uid="{00000000-0005-0000-0000-0000EA700000}"/>
    <cellStyle name="Normal 2 7 5 2 3 2 2 2" xfId="29046" xr:uid="{00000000-0005-0000-0000-0000EB700000}"/>
    <cellStyle name="Normal 2 7 5 2 3 2 3" xfId="20900" xr:uid="{00000000-0005-0000-0000-0000EC700000}"/>
    <cellStyle name="Normal 2 7 5 2 3 3" xfId="7337" xr:uid="{00000000-0005-0000-0000-0000ED700000}"/>
    <cellStyle name="Normal 2 7 5 2 3 3 2" xfId="15483" xr:uid="{00000000-0005-0000-0000-0000EE700000}"/>
    <cellStyle name="Normal 2 7 5 2 3 3 2 2" xfId="31779" xr:uid="{00000000-0005-0000-0000-0000EF700000}"/>
    <cellStyle name="Normal 2 7 5 2 3 3 3" xfId="23633" xr:uid="{00000000-0005-0000-0000-0000F0700000}"/>
    <cellStyle name="Normal 2 7 5 2 3 4" xfId="10184" xr:uid="{00000000-0005-0000-0000-0000F1700000}"/>
    <cellStyle name="Normal 2 7 5 2 3 4 2" xfId="26480" xr:uid="{00000000-0005-0000-0000-0000F2700000}"/>
    <cellStyle name="Normal 2 7 5 2 3 5" xfId="18334" xr:uid="{00000000-0005-0000-0000-0000F3700000}"/>
    <cellStyle name="Normal 2 7 5 2 4" xfId="3386" xr:uid="{00000000-0005-0000-0000-0000F4700000}"/>
    <cellStyle name="Normal 2 7 5 2 4 2" xfId="11532" xr:uid="{00000000-0005-0000-0000-0000F5700000}"/>
    <cellStyle name="Normal 2 7 5 2 4 2 2" xfId="27828" xr:uid="{00000000-0005-0000-0000-0000F6700000}"/>
    <cellStyle name="Normal 2 7 5 2 4 3" xfId="19682" xr:uid="{00000000-0005-0000-0000-0000F7700000}"/>
    <cellStyle name="Normal 2 7 5 2 5" xfId="5927" xr:uid="{00000000-0005-0000-0000-0000F8700000}"/>
    <cellStyle name="Normal 2 7 5 2 5 2" xfId="14073" xr:uid="{00000000-0005-0000-0000-0000F9700000}"/>
    <cellStyle name="Normal 2 7 5 2 5 2 2" xfId="30369" xr:uid="{00000000-0005-0000-0000-0000FA700000}"/>
    <cellStyle name="Normal 2 7 5 2 5 3" xfId="22223" xr:uid="{00000000-0005-0000-0000-0000FB700000}"/>
    <cellStyle name="Normal 2 7 5 2 6" xfId="8774" xr:uid="{00000000-0005-0000-0000-0000FC700000}"/>
    <cellStyle name="Normal 2 7 5 2 6 2" xfId="25070" xr:uid="{00000000-0005-0000-0000-0000FD700000}"/>
    <cellStyle name="Normal 2 7 5 2 7" xfId="16924" xr:uid="{00000000-0005-0000-0000-0000FE700000}"/>
    <cellStyle name="Normal 2 7 5 3" xfId="989" xr:uid="{00000000-0005-0000-0000-0000FF700000}"/>
    <cellStyle name="Normal 2 7 5 3 2" xfId="2399" xr:uid="{00000000-0005-0000-0000-000000710000}"/>
    <cellStyle name="Normal 2 7 5 3 2 2" xfId="4917" xr:uid="{00000000-0005-0000-0000-000001710000}"/>
    <cellStyle name="Normal 2 7 5 3 2 2 2" xfId="13063" xr:uid="{00000000-0005-0000-0000-000002710000}"/>
    <cellStyle name="Normal 2 7 5 3 2 2 2 2" xfId="29359" xr:uid="{00000000-0005-0000-0000-000003710000}"/>
    <cellStyle name="Normal 2 7 5 3 2 2 3" xfId="21213" xr:uid="{00000000-0005-0000-0000-000004710000}"/>
    <cellStyle name="Normal 2 7 5 3 2 3" xfId="7698" xr:uid="{00000000-0005-0000-0000-000005710000}"/>
    <cellStyle name="Normal 2 7 5 3 2 3 2" xfId="15844" xr:uid="{00000000-0005-0000-0000-000006710000}"/>
    <cellStyle name="Normal 2 7 5 3 2 3 2 2" xfId="32140" xr:uid="{00000000-0005-0000-0000-000007710000}"/>
    <cellStyle name="Normal 2 7 5 3 2 3 3" xfId="23994" xr:uid="{00000000-0005-0000-0000-000008710000}"/>
    <cellStyle name="Normal 2 7 5 3 2 4" xfId="10545" xr:uid="{00000000-0005-0000-0000-000009710000}"/>
    <cellStyle name="Normal 2 7 5 3 2 4 2" xfId="26841" xr:uid="{00000000-0005-0000-0000-00000A710000}"/>
    <cellStyle name="Normal 2 7 5 3 2 5" xfId="18695" xr:uid="{00000000-0005-0000-0000-00000B710000}"/>
    <cellStyle name="Normal 2 7 5 3 3" xfId="3699" xr:uid="{00000000-0005-0000-0000-00000C710000}"/>
    <cellStyle name="Normal 2 7 5 3 3 2" xfId="11845" xr:uid="{00000000-0005-0000-0000-00000D710000}"/>
    <cellStyle name="Normal 2 7 5 3 3 2 2" xfId="28141" xr:uid="{00000000-0005-0000-0000-00000E710000}"/>
    <cellStyle name="Normal 2 7 5 3 3 3" xfId="19995" xr:uid="{00000000-0005-0000-0000-00000F710000}"/>
    <cellStyle name="Normal 2 7 5 3 4" xfId="6288" xr:uid="{00000000-0005-0000-0000-000010710000}"/>
    <cellStyle name="Normal 2 7 5 3 4 2" xfId="14434" xr:uid="{00000000-0005-0000-0000-000011710000}"/>
    <cellStyle name="Normal 2 7 5 3 4 2 2" xfId="30730" xr:uid="{00000000-0005-0000-0000-000012710000}"/>
    <cellStyle name="Normal 2 7 5 3 4 3" xfId="22584" xr:uid="{00000000-0005-0000-0000-000013710000}"/>
    <cellStyle name="Normal 2 7 5 3 5" xfId="9135" xr:uid="{00000000-0005-0000-0000-000014710000}"/>
    <cellStyle name="Normal 2 7 5 3 5 2" xfId="25431" xr:uid="{00000000-0005-0000-0000-000015710000}"/>
    <cellStyle name="Normal 2 7 5 3 6" xfId="17285" xr:uid="{00000000-0005-0000-0000-000016710000}"/>
    <cellStyle name="Normal 2 7 5 4" xfId="1694" xr:uid="{00000000-0005-0000-0000-000017710000}"/>
    <cellStyle name="Normal 2 7 5 4 2" xfId="4308" xr:uid="{00000000-0005-0000-0000-000018710000}"/>
    <cellStyle name="Normal 2 7 5 4 2 2" xfId="12454" xr:uid="{00000000-0005-0000-0000-000019710000}"/>
    <cellStyle name="Normal 2 7 5 4 2 2 2" xfId="28750" xr:uid="{00000000-0005-0000-0000-00001A710000}"/>
    <cellStyle name="Normal 2 7 5 4 2 3" xfId="20604" xr:uid="{00000000-0005-0000-0000-00001B710000}"/>
    <cellStyle name="Normal 2 7 5 4 3" xfId="6993" xr:uid="{00000000-0005-0000-0000-00001C710000}"/>
    <cellStyle name="Normal 2 7 5 4 3 2" xfId="15139" xr:uid="{00000000-0005-0000-0000-00001D710000}"/>
    <cellStyle name="Normal 2 7 5 4 3 2 2" xfId="31435" xr:uid="{00000000-0005-0000-0000-00001E710000}"/>
    <cellStyle name="Normal 2 7 5 4 3 3" xfId="23289" xr:uid="{00000000-0005-0000-0000-00001F710000}"/>
    <cellStyle name="Normal 2 7 5 4 4" xfId="9840" xr:uid="{00000000-0005-0000-0000-000020710000}"/>
    <cellStyle name="Normal 2 7 5 4 4 2" xfId="26136" xr:uid="{00000000-0005-0000-0000-000021710000}"/>
    <cellStyle name="Normal 2 7 5 4 5" xfId="17990" xr:uid="{00000000-0005-0000-0000-000022710000}"/>
    <cellStyle name="Normal 2 7 5 5" xfId="3090" xr:uid="{00000000-0005-0000-0000-000023710000}"/>
    <cellStyle name="Normal 2 7 5 5 2" xfId="11236" xr:uid="{00000000-0005-0000-0000-000024710000}"/>
    <cellStyle name="Normal 2 7 5 5 2 2" xfId="27532" xr:uid="{00000000-0005-0000-0000-000025710000}"/>
    <cellStyle name="Normal 2 7 5 5 3" xfId="19386" xr:uid="{00000000-0005-0000-0000-000026710000}"/>
    <cellStyle name="Normal 2 7 5 6" xfId="5583" xr:uid="{00000000-0005-0000-0000-000027710000}"/>
    <cellStyle name="Normal 2 7 5 6 2" xfId="13729" xr:uid="{00000000-0005-0000-0000-000028710000}"/>
    <cellStyle name="Normal 2 7 5 6 2 2" xfId="30025" xr:uid="{00000000-0005-0000-0000-000029710000}"/>
    <cellStyle name="Normal 2 7 5 6 3" xfId="21879" xr:uid="{00000000-0005-0000-0000-00002A710000}"/>
    <cellStyle name="Normal 2 7 5 7" xfId="8430" xr:uid="{00000000-0005-0000-0000-00002B710000}"/>
    <cellStyle name="Normal 2 7 5 7 2" xfId="24726" xr:uid="{00000000-0005-0000-0000-00002C710000}"/>
    <cellStyle name="Normal 2 7 5 8" xfId="16580" xr:uid="{00000000-0005-0000-0000-00002D710000}"/>
    <cellStyle name="Normal 2 7 6" xfId="373" xr:uid="{00000000-0005-0000-0000-00002E710000}"/>
    <cellStyle name="Normal 2 7 6 2" xfId="1079" xr:uid="{00000000-0005-0000-0000-00002F710000}"/>
    <cellStyle name="Normal 2 7 6 2 2" xfId="2489" xr:uid="{00000000-0005-0000-0000-000030710000}"/>
    <cellStyle name="Normal 2 7 6 2 2 2" xfId="4991" xr:uid="{00000000-0005-0000-0000-000031710000}"/>
    <cellStyle name="Normal 2 7 6 2 2 2 2" xfId="13137" xr:uid="{00000000-0005-0000-0000-000032710000}"/>
    <cellStyle name="Normal 2 7 6 2 2 2 2 2" xfId="29433" xr:uid="{00000000-0005-0000-0000-000033710000}"/>
    <cellStyle name="Normal 2 7 6 2 2 2 3" xfId="21287" xr:uid="{00000000-0005-0000-0000-000034710000}"/>
    <cellStyle name="Normal 2 7 6 2 2 3" xfId="7788" xr:uid="{00000000-0005-0000-0000-000035710000}"/>
    <cellStyle name="Normal 2 7 6 2 2 3 2" xfId="15934" xr:uid="{00000000-0005-0000-0000-000036710000}"/>
    <cellStyle name="Normal 2 7 6 2 2 3 2 2" xfId="32230" xr:uid="{00000000-0005-0000-0000-000037710000}"/>
    <cellStyle name="Normal 2 7 6 2 2 3 3" xfId="24084" xr:uid="{00000000-0005-0000-0000-000038710000}"/>
    <cellStyle name="Normal 2 7 6 2 2 4" xfId="10635" xr:uid="{00000000-0005-0000-0000-000039710000}"/>
    <cellStyle name="Normal 2 7 6 2 2 4 2" xfId="26931" xr:uid="{00000000-0005-0000-0000-00003A710000}"/>
    <cellStyle name="Normal 2 7 6 2 2 5" xfId="18785" xr:uid="{00000000-0005-0000-0000-00003B710000}"/>
    <cellStyle name="Normal 2 7 6 2 3" xfId="3773" xr:uid="{00000000-0005-0000-0000-00003C710000}"/>
    <cellStyle name="Normal 2 7 6 2 3 2" xfId="11919" xr:uid="{00000000-0005-0000-0000-00003D710000}"/>
    <cellStyle name="Normal 2 7 6 2 3 2 2" xfId="28215" xr:uid="{00000000-0005-0000-0000-00003E710000}"/>
    <cellStyle name="Normal 2 7 6 2 3 3" xfId="20069" xr:uid="{00000000-0005-0000-0000-00003F710000}"/>
    <cellStyle name="Normal 2 7 6 2 4" xfId="6378" xr:uid="{00000000-0005-0000-0000-000040710000}"/>
    <cellStyle name="Normal 2 7 6 2 4 2" xfId="14524" xr:uid="{00000000-0005-0000-0000-000041710000}"/>
    <cellStyle name="Normal 2 7 6 2 4 2 2" xfId="30820" xr:uid="{00000000-0005-0000-0000-000042710000}"/>
    <cellStyle name="Normal 2 7 6 2 4 3" xfId="22674" xr:uid="{00000000-0005-0000-0000-000043710000}"/>
    <cellStyle name="Normal 2 7 6 2 5" xfId="9225" xr:uid="{00000000-0005-0000-0000-000044710000}"/>
    <cellStyle name="Normal 2 7 6 2 5 2" xfId="25521" xr:uid="{00000000-0005-0000-0000-000045710000}"/>
    <cellStyle name="Normal 2 7 6 2 6" xfId="17375" xr:uid="{00000000-0005-0000-0000-000046710000}"/>
    <cellStyle name="Normal 2 7 6 3" xfId="1784" xr:uid="{00000000-0005-0000-0000-000047710000}"/>
    <cellStyle name="Normal 2 7 6 3 2" xfId="4382" xr:uid="{00000000-0005-0000-0000-000048710000}"/>
    <cellStyle name="Normal 2 7 6 3 2 2" xfId="12528" xr:uid="{00000000-0005-0000-0000-000049710000}"/>
    <cellStyle name="Normal 2 7 6 3 2 2 2" xfId="28824" xr:uid="{00000000-0005-0000-0000-00004A710000}"/>
    <cellStyle name="Normal 2 7 6 3 2 3" xfId="20678" xr:uid="{00000000-0005-0000-0000-00004B710000}"/>
    <cellStyle name="Normal 2 7 6 3 3" xfId="7083" xr:uid="{00000000-0005-0000-0000-00004C710000}"/>
    <cellStyle name="Normal 2 7 6 3 3 2" xfId="15229" xr:uid="{00000000-0005-0000-0000-00004D710000}"/>
    <cellStyle name="Normal 2 7 6 3 3 2 2" xfId="31525" xr:uid="{00000000-0005-0000-0000-00004E710000}"/>
    <cellStyle name="Normal 2 7 6 3 3 3" xfId="23379" xr:uid="{00000000-0005-0000-0000-00004F710000}"/>
    <cellStyle name="Normal 2 7 6 3 4" xfId="9930" xr:uid="{00000000-0005-0000-0000-000050710000}"/>
    <cellStyle name="Normal 2 7 6 3 4 2" xfId="26226" xr:uid="{00000000-0005-0000-0000-000051710000}"/>
    <cellStyle name="Normal 2 7 6 3 5" xfId="18080" xr:uid="{00000000-0005-0000-0000-000052710000}"/>
    <cellStyle name="Normal 2 7 6 4" xfId="3164" xr:uid="{00000000-0005-0000-0000-000053710000}"/>
    <cellStyle name="Normal 2 7 6 4 2" xfId="11310" xr:uid="{00000000-0005-0000-0000-000054710000}"/>
    <cellStyle name="Normal 2 7 6 4 2 2" xfId="27606" xr:uid="{00000000-0005-0000-0000-000055710000}"/>
    <cellStyle name="Normal 2 7 6 4 3" xfId="19460" xr:uid="{00000000-0005-0000-0000-000056710000}"/>
    <cellStyle name="Normal 2 7 6 5" xfId="5673" xr:uid="{00000000-0005-0000-0000-000057710000}"/>
    <cellStyle name="Normal 2 7 6 5 2" xfId="13819" xr:uid="{00000000-0005-0000-0000-000058710000}"/>
    <cellStyle name="Normal 2 7 6 5 2 2" xfId="30115" xr:uid="{00000000-0005-0000-0000-000059710000}"/>
    <cellStyle name="Normal 2 7 6 5 3" xfId="21969" xr:uid="{00000000-0005-0000-0000-00005A710000}"/>
    <cellStyle name="Normal 2 7 6 6" xfId="8520" xr:uid="{00000000-0005-0000-0000-00005B710000}"/>
    <cellStyle name="Normal 2 7 6 6 2" xfId="24816" xr:uid="{00000000-0005-0000-0000-00005C710000}"/>
    <cellStyle name="Normal 2 7 6 7" xfId="16670" xr:uid="{00000000-0005-0000-0000-00005D710000}"/>
    <cellStyle name="Normal 2 7 7" xfId="735" xr:uid="{00000000-0005-0000-0000-00005E710000}"/>
    <cellStyle name="Normal 2 7 7 2" xfId="2145" xr:uid="{00000000-0005-0000-0000-00005F710000}"/>
    <cellStyle name="Normal 2 7 7 2 2" xfId="4695" xr:uid="{00000000-0005-0000-0000-000060710000}"/>
    <cellStyle name="Normal 2 7 7 2 2 2" xfId="12841" xr:uid="{00000000-0005-0000-0000-000061710000}"/>
    <cellStyle name="Normal 2 7 7 2 2 2 2" xfId="29137" xr:uid="{00000000-0005-0000-0000-000062710000}"/>
    <cellStyle name="Normal 2 7 7 2 2 3" xfId="20991" xr:uid="{00000000-0005-0000-0000-000063710000}"/>
    <cellStyle name="Normal 2 7 7 2 3" xfId="7444" xr:uid="{00000000-0005-0000-0000-000064710000}"/>
    <cellStyle name="Normal 2 7 7 2 3 2" xfId="15590" xr:uid="{00000000-0005-0000-0000-000065710000}"/>
    <cellStyle name="Normal 2 7 7 2 3 2 2" xfId="31886" xr:uid="{00000000-0005-0000-0000-000066710000}"/>
    <cellStyle name="Normal 2 7 7 2 3 3" xfId="23740" xr:uid="{00000000-0005-0000-0000-000067710000}"/>
    <cellStyle name="Normal 2 7 7 2 4" xfId="10291" xr:uid="{00000000-0005-0000-0000-000068710000}"/>
    <cellStyle name="Normal 2 7 7 2 4 2" xfId="26587" xr:uid="{00000000-0005-0000-0000-000069710000}"/>
    <cellStyle name="Normal 2 7 7 2 5" xfId="18441" xr:uid="{00000000-0005-0000-0000-00006A710000}"/>
    <cellStyle name="Normal 2 7 7 3" xfId="3477" xr:uid="{00000000-0005-0000-0000-00006B710000}"/>
    <cellStyle name="Normal 2 7 7 3 2" xfId="11623" xr:uid="{00000000-0005-0000-0000-00006C710000}"/>
    <cellStyle name="Normal 2 7 7 3 2 2" xfId="27919" xr:uid="{00000000-0005-0000-0000-00006D710000}"/>
    <cellStyle name="Normal 2 7 7 3 3" xfId="19773" xr:uid="{00000000-0005-0000-0000-00006E710000}"/>
    <cellStyle name="Normal 2 7 7 4" xfId="6034" xr:uid="{00000000-0005-0000-0000-00006F710000}"/>
    <cellStyle name="Normal 2 7 7 4 2" xfId="14180" xr:uid="{00000000-0005-0000-0000-000070710000}"/>
    <cellStyle name="Normal 2 7 7 4 2 2" xfId="30476" xr:uid="{00000000-0005-0000-0000-000071710000}"/>
    <cellStyle name="Normal 2 7 7 4 3" xfId="22330" xr:uid="{00000000-0005-0000-0000-000072710000}"/>
    <cellStyle name="Normal 2 7 7 5" xfId="8881" xr:uid="{00000000-0005-0000-0000-000073710000}"/>
    <cellStyle name="Normal 2 7 7 5 2" xfId="25177" xr:uid="{00000000-0005-0000-0000-000074710000}"/>
    <cellStyle name="Normal 2 7 7 6" xfId="17031" xr:uid="{00000000-0005-0000-0000-000075710000}"/>
    <cellStyle name="Normal 2 7 8" xfId="1440" xr:uid="{00000000-0005-0000-0000-000076710000}"/>
    <cellStyle name="Normal 2 7 8 2" xfId="4086" xr:uid="{00000000-0005-0000-0000-000077710000}"/>
    <cellStyle name="Normal 2 7 8 2 2" xfId="12232" xr:uid="{00000000-0005-0000-0000-000078710000}"/>
    <cellStyle name="Normal 2 7 8 2 2 2" xfId="28528" xr:uid="{00000000-0005-0000-0000-000079710000}"/>
    <cellStyle name="Normal 2 7 8 2 3" xfId="20382" xr:uid="{00000000-0005-0000-0000-00007A710000}"/>
    <cellStyle name="Normal 2 7 8 3" xfId="6739" xr:uid="{00000000-0005-0000-0000-00007B710000}"/>
    <cellStyle name="Normal 2 7 8 3 2" xfId="14885" xr:uid="{00000000-0005-0000-0000-00007C710000}"/>
    <cellStyle name="Normal 2 7 8 3 2 2" xfId="31181" xr:uid="{00000000-0005-0000-0000-00007D710000}"/>
    <cellStyle name="Normal 2 7 8 3 3" xfId="23035" xr:uid="{00000000-0005-0000-0000-00007E710000}"/>
    <cellStyle name="Normal 2 7 8 4" xfId="9586" xr:uid="{00000000-0005-0000-0000-00007F710000}"/>
    <cellStyle name="Normal 2 7 8 4 2" xfId="25882" xr:uid="{00000000-0005-0000-0000-000080710000}"/>
    <cellStyle name="Normal 2 7 8 5" xfId="17736" xr:uid="{00000000-0005-0000-0000-000081710000}"/>
    <cellStyle name="Normal 2 7 9" xfId="2868" xr:uid="{00000000-0005-0000-0000-000082710000}"/>
    <cellStyle name="Normal 2 7 9 2" xfId="11014" xr:uid="{00000000-0005-0000-0000-000083710000}"/>
    <cellStyle name="Normal 2 7 9 2 2" xfId="27310" xr:uid="{00000000-0005-0000-0000-000084710000}"/>
    <cellStyle name="Normal 2 7 9 3" xfId="19164" xr:uid="{00000000-0005-0000-0000-000085710000}"/>
    <cellStyle name="Normal 2 8" xfId="51" xr:uid="{00000000-0005-0000-0000-000086710000}"/>
    <cellStyle name="Normal 2 8 10" xfId="8198" xr:uid="{00000000-0005-0000-0000-000087710000}"/>
    <cellStyle name="Normal 2 8 10 2" xfId="24494" xr:uid="{00000000-0005-0000-0000-000088710000}"/>
    <cellStyle name="Normal 2 8 11" xfId="16348" xr:uid="{00000000-0005-0000-0000-000089710000}"/>
    <cellStyle name="Normal 2 8 2" xfId="141" xr:uid="{00000000-0005-0000-0000-00008A710000}"/>
    <cellStyle name="Normal 2 8 2 2" xfId="485" xr:uid="{00000000-0005-0000-0000-00008B710000}"/>
    <cellStyle name="Normal 2 8 2 2 2" xfId="1191" xr:uid="{00000000-0005-0000-0000-00008C710000}"/>
    <cellStyle name="Normal 2 8 2 2 2 2" xfId="2601" xr:uid="{00000000-0005-0000-0000-00008D710000}"/>
    <cellStyle name="Normal 2 8 2 2 2 2 2" xfId="5083" xr:uid="{00000000-0005-0000-0000-00008E710000}"/>
    <cellStyle name="Normal 2 8 2 2 2 2 2 2" xfId="13229" xr:uid="{00000000-0005-0000-0000-00008F710000}"/>
    <cellStyle name="Normal 2 8 2 2 2 2 2 2 2" xfId="29525" xr:uid="{00000000-0005-0000-0000-000090710000}"/>
    <cellStyle name="Normal 2 8 2 2 2 2 2 3" xfId="21379" xr:uid="{00000000-0005-0000-0000-000091710000}"/>
    <cellStyle name="Normal 2 8 2 2 2 2 3" xfId="7900" xr:uid="{00000000-0005-0000-0000-000092710000}"/>
    <cellStyle name="Normal 2 8 2 2 2 2 3 2" xfId="16046" xr:uid="{00000000-0005-0000-0000-000093710000}"/>
    <cellStyle name="Normal 2 8 2 2 2 2 3 2 2" xfId="32342" xr:uid="{00000000-0005-0000-0000-000094710000}"/>
    <cellStyle name="Normal 2 8 2 2 2 2 3 3" xfId="24196" xr:uid="{00000000-0005-0000-0000-000095710000}"/>
    <cellStyle name="Normal 2 8 2 2 2 2 4" xfId="10747" xr:uid="{00000000-0005-0000-0000-000096710000}"/>
    <cellStyle name="Normal 2 8 2 2 2 2 4 2" xfId="27043" xr:uid="{00000000-0005-0000-0000-000097710000}"/>
    <cellStyle name="Normal 2 8 2 2 2 2 5" xfId="18897" xr:uid="{00000000-0005-0000-0000-000098710000}"/>
    <cellStyle name="Normal 2 8 2 2 2 3" xfId="3865" xr:uid="{00000000-0005-0000-0000-000099710000}"/>
    <cellStyle name="Normal 2 8 2 2 2 3 2" xfId="12011" xr:uid="{00000000-0005-0000-0000-00009A710000}"/>
    <cellStyle name="Normal 2 8 2 2 2 3 2 2" xfId="28307" xr:uid="{00000000-0005-0000-0000-00009B710000}"/>
    <cellStyle name="Normal 2 8 2 2 2 3 3" xfId="20161" xr:uid="{00000000-0005-0000-0000-00009C710000}"/>
    <cellStyle name="Normal 2 8 2 2 2 4" xfId="6490" xr:uid="{00000000-0005-0000-0000-00009D710000}"/>
    <cellStyle name="Normal 2 8 2 2 2 4 2" xfId="14636" xr:uid="{00000000-0005-0000-0000-00009E710000}"/>
    <cellStyle name="Normal 2 8 2 2 2 4 2 2" xfId="30932" xr:uid="{00000000-0005-0000-0000-00009F710000}"/>
    <cellStyle name="Normal 2 8 2 2 2 4 3" xfId="22786" xr:uid="{00000000-0005-0000-0000-0000A0710000}"/>
    <cellStyle name="Normal 2 8 2 2 2 5" xfId="9337" xr:uid="{00000000-0005-0000-0000-0000A1710000}"/>
    <cellStyle name="Normal 2 8 2 2 2 5 2" xfId="25633" xr:uid="{00000000-0005-0000-0000-0000A2710000}"/>
    <cellStyle name="Normal 2 8 2 2 2 6" xfId="17487" xr:uid="{00000000-0005-0000-0000-0000A3710000}"/>
    <cellStyle name="Normal 2 8 2 2 3" xfId="1896" xr:uid="{00000000-0005-0000-0000-0000A4710000}"/>
    <cellStyle name="Normal 2 8 2 2 3 2" xfId="4474" xr:uid="{00000000-0005-0000-0000-0000A5710000}"/>
    <cellStyle name="Normal 2 8 2 2 3 2 2" xfId="12620" xr:uid="{00000000-0005-0000-0000-0000A6710000}"/>
    <cellStyle name="Normal 2 8 2 2 3 2 2 2" xfId="28916" xr:uid="{00000000-0005-0000-0000-0000A7710000}"/>
    <cellStyle name="Normal 2 8 2 2 3 2 3" xfId="20770" xr:uid="{00000000-0005-0000-0000-0000A8710000}"/>
    <cellStyle name="Normal 2 8 2 2 3 3" xfId="7195" xr:uid="{00000000-0005-0000-0000-0000A9710000}"/>
    <cellStyle name="Normal 2 8 2 2 3 3 2" xfId="15341" xr:uid="{00000000-0005-0000-0000-0000AA710000}"/>
    <cellStyle name="Normal 2 8 2 2 3 3 2 2" xfId="31637" xr:uid="{00000000-0005-0000-0000-0000AB710000}"/>
    <cellStyle name="Normal 2 8 2 2 3 3 3" xfId="23491" xr:uid="{00000000-0005-0000-0000-0000AC710000}"/>
    <cellStyle name="Normal 2 8 2 2 3 4" xfId="10042" xr:uid="{00000000-0005-0000-0000-0000AD710000}"/>
    <cellStyle name="Normal 2 8 2 2 3 4 2" xfId="26338" xr:uid="{00000000-0005-0000-0000-0000AE710000}"/>
    <cellStyle name="Normal 2 8 2 2 3 5" xfId="18192" xr:uid="{00000000-0005-0000-0000-0000AF710000}"/>
    <cellStyle name="Normal 2 8 2 2 4" xfId="3256" xr:uid="{00000000-0005-0000-0000-0000B0710000}"/>
    <cellStyle name="Normal 2 8 2 2 4 2" xfId="11402" xr:uid="{00000000-0005-0000-0000-0000B1710000}"/>
    <cellStyle name="Normal 2 8 2 2 4 2 2" xfId="27698" xr:uid="{00000000-0005-0000-0000-0000B2710000}"/>
    <cellStyle name="Normal 2 8 2 2 4 3" xfId="19552" xr:uid="{00000000-0005-0000-0000-0000B3710000}"/>
    <cellStyle name="Normal 2 8 2 2 5" xfId="5785" xr:uid="{00000000-0005-0000-0000-0000B4710000}"/>
    <cellStyle name="Normal 2 8 2 2 5 2" xfId="13931" xr:uid="{00000000-0005-0000-0000-0000B5710000}"/>
    <cellStyle name="Normal 2 8 2 2 5 2 2" xfId="30227" xr:uid="{00000000-0005-0000-0000-0000B6710000}"/>
    <cellStyle name="Normal 2 8 2 2 5 3" xfId="22081" xr:uid="{00000000-0005-0000-0000-0000B7710000}"/>
    <cellStyle name="Normal 2 8 2 2 6" xfId="8632" xr:uid="{00000000-0005-0000-0000-0000B8710000}"/>
    <cellStyle name="Normal 2 8 2 2 6 2" xfId="24928" xr:uid="{00000000-0005-0000-0000-0000B9710000}"/>
    <cellStyle name="Normal 2 8 2 2 7" xfId="16782" xr:uid="{00000000-0005-0000-0000-0000BA710000}"/>
    <cellStyle name="Normal 2 8 2 3" xfId="847" xr:uid="{00000000-0005-0000-0000-0000BB710000}"/>
    <cellStyle name="Normal 2 8 2 3 2" xfId="2257" xr:uid="{00000000-0005-0000-0000-0000BC710000}"/>
    <cellStyle name="Normal 2 8 2 3 2 2" xfId="4787" xr:uid="{00000000-0005-0000-0000-0000BD710000}"/>
    <cellStyle name="Normal 2 8 2 3 2 2 2" xfId="12933" xr:uid="{00000000-0005-0000-0000-0000BE710000}"/>
    <cellStyle name="Normal 2 8 2 3 2 2 2 2" xfId="29229" xr:uid="{00000000-0005-0000-0000-0000BF710000}"/>
    <cellStyle name="Normal 2 8 2 3 2 2 3" xfId="21083" xr:uid="{00000000-0005-0000-0000-0000C0710000}"/>
    <cellStyle name="Normal 2 8 2 3 2 3" xfId="7556" xr:uid="{00000000-0005-0000-0000-0000C1710000}"/>
    <cellStyle name="Normal 2 8 2 3 2 3 2" xfId="15702" xr:uid="{00000000-0005-0000-0000-0000C2710000}"/>
    <cellStyle name="Normal 2 8 2 3 2 3 2 2" xfId="31998" xr:uid="{00000000-0005-0000-0000-0000C3710000}"/>
    <cellStyle name="Normal 2 8 2 3 2 3 3" xfId="23852" xr:uid="{00000000-0005-0000-0000-0000C4710000}"/>
    <cellStyle name="Normal 2 8 2 3 2 4" xfId="10403" xr:uid="{00000000-0005-0000-0000-0000C5710000}"/>
    <cellStyle name="Normal 2 8 2 3 2 4 2" xfId="26699" xr:uid="{00000000-0005-0000-0000-0000C6710000}"/>
    <cellStyle name="Normal 2 8 2 3 2 5" xfId="18553" xr:uid="{00000000-0005-0000-0000-0000C7710000}"/>
    <cellStyle name="Normal 2 8 2 3 3" xfId="3569" xr:uid="{00000000-0005-0000-0000-0000C8710000}"/>
    <cellStyle name="Normal 2 8 2 3 3 2" xfId="11715" xr:uid="{00000000-0005-0000-0000-0000C9710000}"/>
    <cellStyle name="Normal 2 8 2 3 3 2 2" xfId="28011" xr:uid="{00000000-0005-0000-0000-0000CA710000}"/>
    <cellStyle name="Normal 2 8 2 3 3 3" xfId="19865" xr:uid="{00000000-0005-0000-0000-0000CB710000}"/>
    <cellStyle name="Normal 2 8 2 3 4" xfId="6146" xr:uid="{00000000-0005-0000-0000-0000CC710000}"/>
    <cellStyle name="Normal 2 8 2 3 4 2" xfId="14292" xr:uid="{00000000-0005-0000-0000-0000CD710000}"/>
    <cellStyle name="Normal 2 8 2 3 4 2 2" xfId="30588" xr:uid="{00000000-0005-0000-0000-0000CE710000}"/>
    <cellStyle name="Normal 2 8 2 3 4 3" xfId="22442" xr:uid="{00000000-0005-0000-0000-0000CF710000}"/>
    <cellStyle name="Normal 2 8 2 3 5" xfId="8993" xr:uid="{00000000-0005-0000-0000-0000D0710000}"/>
    <cellStyle name="Normal 2 8 2 3 5 2" xfId="25289" xr:uid="{00000000-0005-0000-0000-0000D1710000}"/>
    <cellStyle name="Normal 2 8 2 3 6" xfId="17143" xr:uid="{00000000-0005-0000-0000-0000D2710000}"/>
    <cellStyle name="Normal 2 8 2 4" xfId="1552" xr:uid="{00000000-0005-0000-0000-0000D3710000}"/>
    <cellStyle name="Normal 2 8 2 4 2" xfId="4178" xr:uid="{00000000-0005-0000-0000-0000D4710000}"/>
    <cellStyle name="Normal 2 8 2 4 2 2" xfId="12324" xr:uid="{00000000-0005-0000-0000-0000D5710000}"/>
    <cellStyle name="Normal 2 8 2 4 2 2 2" xfId="28620" xr:uid="{00000000-0005-0000-0000-0000D6710000}"/>
    <cellStyle name="Normal 2 8 2 4 2 3" xfId="20474" xr:uid="{00000000-0005-0000-0000-0000D7710000}"/>
    <cellStyle name="Normal 2 8 2 4 3" xfId="6851" xr:uid="{00000000-0005-0000-0000-0000D8710000}"/>
    <cellStyle name="Normal 2 8 2 4 3 2" xfId="14997" xr:uid="{00000000-0005-0000-0000-0000D9710000}"/>
    <cellStyle name="Normal 2 8 2 4 3 2 2" xfId="31293" xr:uid="{00000000-0005-0000-0000-0000DA710000}"/>
    <cellStyle name="Normal 2 8 2 4 3 3" xfId="23147" xr:uid="{00000000-0005-0000-0000-0000DB710000}"/>
    <cellStyle name="Normal 2 8 2 4 4" xfId="9698" xr:uid="{00000000-0005-0000-0000-0000DC710000}"/>
    <cellStyle name="Normal 2 8 2 4 4 2" xfId="25994" xr:uid="{00000000-0005-0000-0000-0000DD710000}"/>
    <cellStyle name="Normal 2 8 2 4 5" xfId="17848" xr:uid="{00000000-0005-0000-0000-0000DE710000}"/>
    <cellStyle name="Normal 2 8 2 5" xfId="2960" xr:uid="{00000000-0005-0000-0000-0000DF710000}"/>
    <cellStyle name="Normal 2 8 2 5 2" xfId="11106" xr:uid="{00000000-0005-0000-0000-0000E0710000}"/>
    <cellStyle name="Normal 2 8 2 5 2 2" xfId="27402" xr:uid="{00000000-0005-0000-0000-0000E1710000}"/>
    <cellStyle name="Normal 2 8 2 5 3" xfId="19256" xr:uid="{00000000-0005-0000-0000-0000E2710000}"/>
    <cellStyle name="Normal 2 8 2 6" xfId="5441" xr:uid="{00000000-0005-0000-0000-0000E3710000}"/>
    <cellStyle name="Normal 2 8 2 6 2" xfId="13587" xr:uid="{00000000-0005-0000-0000-0000E4710000}"/>
    <cellStyle name="Normal 2 8 2 6 2 2" xfId="29883" xr:uid="{00000000-0005-0000-0000-0000E5710000}"/>
    <cellStyle name="Normal 2 8 2 6 3" xfId="21737" xr:uid="{00000000-0005-0000-0000-0000E6710000}"/>
    <cellStyle name="Normal 2 8 2 7" xfId="8288" xr:uid="{00000000-0005-0000-0000-0000E7710000}"/>
    <cellStyle name="Normal 2 8 2 7 2" xfId="24584" xr:uid="{00000000-0005-0000-0000-0000E8710000}"/>
    <cellStyle name="Normal 2 8 2 8" xfId="16438" xr:uid="{00000000-0005-0000-0000-0000E9710000}"/>
    <cellStyle name="Normal 2 8 3" xfId="223" xr:uid="{00000000-0005-0000-0000-0000EA710000}"/>
    <cellStyle name="Normal 2 8 3 2" xfId="567" xr:uid="{00000000-0005-0000-0000-0000EB710000}"/>
    <cellStyle name="Normal 2 8 3 2 2" xfId="1273" xr:uid="{00000000-0005-0000-0000-0000EC710000}"/>
    <cellStyle name="Normal 2 8 3 2 2 2" xfId="2683" xr:uid="{00000000-0005-0000-0000-0000ED710000}"/>
    <cellStyle name="Normal 2 8 3 2 2 2 2" xfId="5157" xr:uid="{00000000-0005-0000-0000-0000EE710000}"/>
    <cellStyle name="Normal 2 8 3 2 2 2 2 2" xfId="13303" xr:uid="{00000000-0005-0000-0000-0000EF710000}"/>
    <cellStyle name="Normal 2 8 3 2 2 2 2 2 2" xfId="29599" xr:uid="{00000000-0005-0000-0000-0000F0710000}"/>
    <cellStyle name="Normal 2 8 3 2 2 2 2 3" xfId="21453" xr:uid="{00000000-0005-0000-0000-0000F1710000}"/>
    <cellStyle name="Normal 2 8 3 2 2 2 3" xfId="7982" xr:uid="{00000000-0005-0000-0000-0000F2710000}"/>
    <cellStyle name="Normal 2 8 3 2 2 2 3 2" xfId="16128" xr:uid="{00000000-0005-0000-0000-0000F3710000}"/>
    <cellStyle name="Normal 2 8 3 2 2 2 3 2 2" xfId="32424" xr:uid="{00000000-0005-0000-0000-0000F4710000}"/>
    <cellStyle name="Normal 2 8 3 2 2 2 3 3" xfId="24278" xr:uid="{00000000-0005-0000-0000-0000F5710000}"/>
    <cellStyle name="Normal 2 8 3 2 2 2 4" xfId="10829" xr:uid="{00000000-0005-0000-0000-0000F6710000}"/>
    <cellStyle name="Normal 2 8 3 2 2 2 4 2" xfId="27125" xr:uid="{00000000-0005-0000-0000-0000F7710000}"/>
    <cellStyle name="Normal 2 8 3 2 2 2 5" xfId="18979" xr:uid="{00000000-0005-0000-0000-0000F8710000}"/>
    <cellStyle name="Normal 2 8 3 2 2 3" xfId="3939" xr:uid="{00000000-0005-0000-0000-0000F9710000}"/>
    <cellStyle name="Normal 2 8 3 2 2 3 2" xfId="12085" xr:uid="{00000000-0005-0000-0000-0000FA710000}"/>
    <cellStyle name="Normal 2 8 3 2 2 3 2 2" xfId="28381" xr:uid="{00000000-0005-0000-0000-0000FB710000}"/>
    <cellStyle name="Normal 2 8 3 2 2 3 3" xfId="20235" xr:uid="{00000000-0005-0000-0000-0000FC710000}"/>
    <cellStyle name="Normal 2 8 3 2 2 4" xfId="6572" xr:uid="{00000000-0005-0000-0000-0000FD710000}"/>
    <cellStyle name="Normal 2 8 3 2 2 4 2" xfId="14718" xr:uid="{00000000-0005-0000-0000-0000FE710000}"/>
    <cellStyle name="Normal 2 8 3 2 2 4 2 2" xfId="31014" xr:uid="{00000000-0005-0000-0000-0000FF710000}"/>
    <cellStyle name="Normal 2 8 3 2 2 4 3" xfId="22868" xr:uid="{00000000-0005-0000-0000-000000720000}"/>
    <cellStyle name="Normal 2 8 3 2 2 5" xfId="9419" xr:uid="{00000000-0005-0000-0000-000001720000}"/>
    <cellStyle name="Normal 2 8 3 2 2 5 2" xfId="25715" xr:uid="{00000000-0005-0000-0000-000002720000}"/>
    <cellStyle name="Normal 2 8 3 2 2 6" xfId="17569" xr:uid="{00000000-0005-0000-0000-000003720000}"/>
    <cellStyle name="Normal 2 8 3 2 3" xfId="1978" xr:uid="{00000000-0005-0000-0000-000004720000}"/>
    <cellStyle name="Normal 2 8 3 2 3 2" xfId="4548" xr:uid="{00000000-0005-0000-0000-000005720000}"/>
    <cellStyle name="Normal 2 8 3 2 3 2 2" xfId="12694" xr:uid="{00000000-0005-0000-0000-000006720000}"/>
    <cellStyle name="Normal 2 8 3 2 3 2 2 2" xfId="28990" xr:uid="{00000000-0005-0000-0000-000007720000}"/>
    <cellStyle name="Normal 2 8 3 2 3 2 3" xfId="20844" xr:uid="{00000000-0005-0000-0000-000008720000}"/>
    <cellStyle name="Normal 2 8 3 2 3 3" xfId="7277" xr:uid="{00000000-0005-0000-0000-000009720000}"/>
    <cellStyle name="Normal 2 8 3 2 3 3 2" xfId="15423" xr:uid="{00000000-0005-0000-0000-00000A720000}"/>
    <cellStyle name="Normal 2 8 3 2 3 3 2 2" xfId="31719" xr:uid="{00000000-0005-0000-0000-00000B720000}"/>
    <cellStyle name="Normal 2 8 3 2 3 3 3" xfId="23573" xr:uid="{00000000-0005-0000-0000-00000C720000}"/>
    <cellStyle name="Normal 2 8 3 2 3 4" xfId="10124" xr:uid="{00000000-0005-0000-0000-00000D720000}"/>
    <cellStyle name="Normal 2 8 3 2 3 4 2" xfId="26420" xr:uid="{00000000-0005-0000-0000-00000E720000}"/>
    <cellStyle name="Normal 2 8 3 2 3 5" xfId="18274" xr:uid="{00000000-0005-0000-0000-00000F720000}"/>
    <cellStyle name="Normal 2 8 3 2 4" xfId="3330" xr:uid="{00000000-0005-0000-0000-000010720000}"/>
    <cellStyle name="Normal 2 8 3 2 4 2" xfId="11476" xr:uid="{00000000-0005-0000-0000-000011720000}"/>
    <cellStyle name="Normal 2 8 3 2 4 2 2" xfId="27772" xr:uid="{00000000-0005-0000-0000-000012720000}"/>
    <cellStyle name="Normal 2 8 3 2 4 3" xfId="19626" xr:uid="{00000000-0005-0000-0000-000013720000}"/>
    <cellStyle name="Normal 2 8 3 2 5" xfId="5867" xr:uid="{00000000-0005-0000-0000-000014720000}"/>
    <cellStyle name="Normal 2 8 3 2 5 2" xfId="14013" xr:uid="{00000000-0005-0000-0000-000015720000}"/>
    <cellStyle name="Normal 2 8 3 2 5 2 2" xfId="30309" xr:uid="{00000000-0005-0000-0000-000016720000}"/>
    <cellStyle name="Normal 2 8 3 2 5 3" xfId="22163" xr:uid="{00000000-0005-0000-0000-000017720000}"/>
    <cellStyle name="Normal 2 8 3 2 6" xfId="8714" xr:uid="{00000000-0005-0000-0000-000018720000}"/>
    <cellStyle name="Normal 2 8 3 2 6 2" xfId="25010" xr:uid="{00000000-0005-0000-0000-000019720000}"/>
    <cellStyle name="Normal 2 8 3 2 7" xfId="16864" xr:uid="{00000000-0005-0000-0000-00001A720000}"/>
    <cellStyle name="Normal 2 8 3 3" xfId="929" xr:uid="{00000000-0005-0000-0000-00001B720000}"/>
    <cellStyle name="Normal 2 8 3 3 2" xfId="2339" xr:uid="{00000000-0005-0000-0000-00001C720000}"/>
    <cellStyle name="Normal 2 8 3 3 2 2" xfId="4861" xr:uid="{00000000-0005-0000-0000-00001D720000}"/>
    <cellStyle name="Normal 2 8 3 3 2 2 2" xfId="13007" xr:uid="{00000000-0005-0000-0000-00001E720000}"/>
    <cellStyle name="Normal 2 8 3 3 2 2 2 2" xfId="29303" xr:uid="{00000000-0005-0000-0000-00001F720000}"/>
    <cellStyle name="Normal 2 8 3 3 2 2 3" xfId="21157" xr:uid="{00000000-0005-0000-0000-000020720000}"/>
    <cellStyle name="Normal 2 8 3 3 2 3" xfId="7638" xr:uid="{00000000-0005-0000-0000-000021720000}"/>
    <cellStyle name="Normal 2 8 3 3 2 3 2" xfId="15784" xr:uid="{00000000-0005-0000-0000-000022720000}"/>
    <cellStyle name="Normal 2 8 3 3 2 3 2 2" xfId="32080" xr:uid="{00000000-0005-0000-0000-000023720000}"/>
    <cellStyle name="Normal 2 8 3 3 2 3 3" xfId="23934" xr:uid="{00000000-0005-0000-0000-000024720000}"/>
    <cellStyle name="Normal 2 8 3 3 2 4" xfId="10485" xr:uid="{00000000-0005-0000-0000-000025720000}"/>
    <cellStyle name="Normal 2 8 3 3 2 4 2" xfId="26781" xr:uid="{00000000-0005-0000-0000-000026720000}"/>
    <cellStyle name="Normal 2 8 3 3 2 5" xfId="18635" xr:uid="{00000000-0005-0000-0000-000027720000}"/>
    <cellStyle name="Normal 2 8 3 3 3" xfId="3643" xr:uid="{00000000-0005-0000-0000-000028720000}"/>
    <cellStyle name="Normal 2 8 3 3 3 2" xfId="11789" xr:uid="{00000000-0005-0000-0000-000029720000}"/>
    <cellStyle name="Normal 2 8 3 3 3 2 2" xfId="28085" xr:uid="{00000000-0005-0000-0000-00002A720000}"/>
    <cellStyle name="Normal 2 8 3 3 3 3" xfId="19939" xr:uid="{00000000-0005-0000-0000-00002B720000}"/>
    <cellStyle name="Normal 2 8 3 3 4" xfId="6228" xr:uid="{00000000-0005-0000-0000-00002C720000}"/>
    <cellStyle name="Normal 2 8 3 3 4 2" xfId="14374" xr:uid="{00000000-0005-0000-0000-00002D720000}"/>
    <cellStyle name="Normal 2 8 3 3 4 2 2" xfId="30670" xr:uid="{00000000-0005-0000-0000-00002E720000}"/>
    <cellStyle name="Normal 2 8 3 3 4 3" xfId="22524" xr:uid="{00000000-0005-0000-0000-00002F720000}"/>
    <cellStyle name="Normal 2 8 3 3 5" xfId="9075" xr:uid="{00000000-0005-0000-0000-000030720000}"/>
    <cellStyle name="Normal 2 8 3 3 5 2" xfId="25371" xr:uid="{00000000-0005-0000-0000-000031720000}"/>
    <cellStyle name="Normal 2 8 3 3 6" xfId="17225" xr:uid="{00000000-0005-0000-0000-000032720000}"/>
    <cellStyle name="Normal 2 8 3 4" xfId="1634" xr:uid="{00000000-0005-0000-0000-000033720000}"/>
    <cellStyle name="Normal 2 8 3 4 2" xfId="4252" xr:uid="{00000000-0005-0000-0000-000034720000}"/>
    <cellStyle name="Normal 2 8 3 4 2 2" xfId="12398" xr:uid="{00000000-0005-0000-0000-000035720000}"/>
    <cellStyle name="Normal 2 8 3 4 2 2 2" xfId="28694" xr:uid="{00000000-0005-0000-0000-000036720000}"/>
    <cellStyle name="Normal 2 8 3 4 2 3" xfId="20548" xr:uid="{00000000-0005-0000-0000-000037720000}"/>
    <cellStyle name="Normal 2 8 3 4 3" xfId="6933" xr:uid="{00000000-0005-0000-0000-000038720000}"/>
    <cellStyle name="Normal 2 8 3 4 3 2" xfId="15079" xr:uid="{00000000-0005-0000-0000-000039720000}"/>
    <cellStyle name="Normal 2 8 3 4 3 2 2" xfId="31375" xr:uid="{00000000-0005-0000-0000-00003A720000}"/>
    <cellStyle name="Normal 2 8 3 4 3 3" xfId="23229" xr:uid="{00000000-0005-0000-0000-00003B720000}"/>
    <cellStyle name="Normal 2 8 3 4 4" xfId="9780" xr:uid="{00000000-0005-0000-0000-00003C720000}"/>
    <cellStyle name="Normal 2 8 3 4 4 2" xfId="26076" xr:uid="{00000000-0005-0000-0000-00003D720000}"/>
    <cellStyle name="Normal 2 8 3 4 5" xfId="17930" xr:uid="{00000000-0005-0000-0000-00003E720000}"/>
    <cellStyle name="Normal 2 8 3 5" xfId="3034" xr:uid="{00000000-0005-0000-0000-00003F720000}"/>
    <cellStyle name="Normal 2 8 3 5 2" xfId="11180" xr:uid="{00000000-0005-0000-0000-000040720000}"/>
    <cellStyle name="Normal 2 8 3 5 2 2" xfId="27476" xr:uid="{00000000-0005-0000-0000-000041720000}"/>
    <cellStyle name="Normal 2 8 3 5 3" xfId="19330" xr:uid="{00000000-0005-0000-0000-000042720000}"/>
    <cellStyle name="Normal 2 8 3 6" xfId="5523" xr:uid="{00000000-0005-0000-0000-000043720000}"/>
    <cellStyle name="Normal 2 8 3 6 2" xfId="13669" xr:uid="{00000000-0005-0000-0000-000044720000}"/>
    <cellStyle name="Normal 2 8 3 6 2 2" xfId="29965" xr:uid="{00000000-0005-0000-0000-000045720000}"/>
    <cellStyle name="Normal 2 8 3 6 3" xfId="21819" xr:uid="{00000000-0005-0000-0000-000046720000}"/>
    <cellStyle name="Normal 2 8 3 7" xfId="8370" xr:uid="{00000000-0005-0000-0000-000047720000}"/>
    <cellStyle name="Normal 2 8 3 7 2" xfId="24666" xr:uid="{00000000-0005-0000-0000-000048720000}"/>
    <cellStyle name="Normal 2 8 3 8" xfId="16520" xr:uid="{00000000-0005-0000-0000-000049720000}"/>
    <cellStyle name="Normal 2 8 4" xfId="305" xr:uid="{00000000-0005-0000-0000-00004A720000}"/>
    <cellStyle name="Normal 2 8 4 2" xfId="649" xr:uid="{00000000-0005-0000-0000-00004B720000}"/>
    <cellStyle name="Normal 2 8 4 2 2" xfId="1355" xr:uid="{00000000-0005-0000-0000-00004C720000}"/>
    <cellStyle name="Normal 2 8 4 2 2 2" xfId="2765" xr:uid="{00000000-0005-0000-0000-00004D720000}"/>
    <cellStyle name="Normal 2 8 4 2 2 2 2" xfId="5231" xr:uid="{00000000-0005-0000-0000-00004E720000}"/>
    <cellStyle name="Normal 2 8 4 2 2 2 2 2" xfId="13377" xr:uid="{00000000-0005-0000-0000-00004F720000}"/>
    <cellStyle name="Normal 2 8 4 2 2 2 2 2 2" xfId="29673" xr:uid="{00000000-0005-0000-0000-000050720000}"/>
    <cellStyle name="Normal 2 8 4 2 2 2 2 3" xfId="21527" xr:uid="{00000000-0005-0000-0000-000051720000}"/>
    <cellStyle name="Normal 2 8 4 2 2 2 3" xfId="8064" xr:uid="{00000000-0005-0000-0000-000052720000}"/>
    <cellStyle name="Normal 2 8 4 2 2 2 3 2" xfId="16210" xr:uid="{00000000-0005-0000-0000-000053720000}"/>
    <cellStyle name="Normal 2 8 4 2 2 2 3 2 2" xfId="32506" xr:uid="{00000000-0005-0000-0000-000054720000}"/>
    <cellStyle name="Normal 2 8 4 2 2 2 3 3" xfId="24360" xr:uid="{00000000-0005-0000-0000-000055720000}"/>
    <cellStyle name="Normal 2 8 4 2 2 2 4" xfId="10911" xr:uid="{00000000-0005-0000-0000-000056720000}"/>
    <cellStyle name="Normal 2 8 4 2 2 2 4 2" xfId="27207" xr:uid="{00000000-0005-0000-0000-000057720000}"/>
    <cellStyle name="Normal 2 8 4 2 2 2 5" xfId="19061" xr:uid="{00000000-0005-0000-0000-000058720000}"/>
    <cellStyle name="Normal 2 8 4 2 2 3" xfId="4013" xr:uid="{00000000-0005-0000-0000-000059720000}"/>
    <cellStyle name="Normal 2 8 4 2 2 3 2" xfId="12159" xr:uid="{00000000-0005-0000-0000-00005A720000}"/>
    <cellStyle name="Normal 2 8 4 2 2 3 2 2" xfId="28455" xr:uid="{00000000-0005-0000-0000-00005B720000}"/>
    <cellStyle name="Normal 2 8 4 2 2 3 3" xfId="20309" xr:uid="{00000000-0005-0000-0000-00005C720000}"/>
    <cellStyle name="Normal 2 8 4 2 2 4" xfId="6654" xr:uid="{00000000-0005-0000-0000-00005D720000}"/>
    <cellStyle name="Normal 2 8 4 2 2 4 2" xfId="14800" xr:uid="{00000000-0005-0000-0000-00005E720000}"/>
    <cellStyle name="Normal 2 8 4 2 2 4 2 2" xfId="31096" xr:uid="{00000000-0005-0000-0000-00005F720000}"/>
    <cellStyle name="Normal 2 8 4 2 2 4 3" xfId="22950" xr:uid="{00000000-0005-0000-0000-000060720000}"/>
    <cellStyle name="Normal 2 8 4 2 2 5" xfId="9501" xr:uid="{00000000-0005-0000-0000-000061720000}"/>
    <cellStyle name="Normal 2 8 4 2 2 5 2" xfId="25797" xr:uid="{00000000-0005-0000-0000-000062720000}"/>
    <cellStyle name="Normal 2 8 4 2 2 6" xfId="17651" xr:uid="{00000000-0005-0000-0000-000063720000}"/>
    <cellStyle name="Normal 2 8 4 2 3" xfId="2060" xr:uid="{00000000-0005-0000-0000-000064720000}"/>
    <cellStyle name="Normal 2 8 4 2 3 2" xfId="4622" xr:uid="{00000000-0005-0000-0000-000065720000}"/>
    <cellStyle name="Normal 2 8 4 2 3 2 2" xfId="12768" xr:uid="{00000000-0005-0000-0000-000066720000}"/>
    <cellStyle name="Normal 2 8 4 2 3 2 2 2" xfId="29064" xr:uid="{00000000-0005-0000-0000-000067720000}"/>
    <cellStyle name="Normal 2 8 4 2 3 2 3" xfId="20918" xr:uid="{00000000-0005-0000-0000-000068720000}"/>
    <cellStyle name="Normal 2 8 4 2 3 3" xfId="7359" xr:uid="{00000000-0005-0000-0000-000069720000}"/>
    <cellStyle name="Normal 2 8 4 2 3 3 2" xfId="15505" xr:uid="{00000000-0005-0000-0000-00006A720000}"/>
    <cellStyle name="Normal 2 8 4 2 3 3 2 2" xfId="31801" xr:uid="{00000000-0005-0000-0000-00006B720000}"/>
    <cellStyle name="Normal 2 8 4 2 3 3 3" xfId="23655" xr:uid="{00000000-0005-0000-0000-00006C720000}"/>
    <cellStyle name="Normal 2 8 4 2 3 4" xfId="10206" xr:uid="{00000000-0005-0000-0000-00006D720000}"/>
    <cellStyle name="Normal 2 8 4 2 3 4 2" xfId="26502" xr:uid="{00000000-0005-0000-0000-00006E720000}"/>
    <cellStyle name="Normal 2 8 4 2 3 5" xfId="18356" xr:uid="{00000000-0005-0000-0000-00006F720000}"/>
    <cellStyle name="Normal 2 8 4 2 4" xfId="3404" xr:uid="{00000000-0005-0000-0000-000070720000}"/>
    <cellStyle name="Normal 2 8 4 2 4 2" xfId="11550" xr:uid="{00000000-0005-0000-0000-000071720000}"/>
    <cellStyle name="Normal 2 8 4 2 4 2 2" xfId="27846" xr:uid="{00000000-0005-0000-0000-000072720000}"/>
    <cellStyle name="Normal 2 8 4 2 4 3" xfId="19700" xr:uid="{00000000-0005-0000-0000-000073720000}"/>
    <cellStyle name="Normal 2 8 4 2 5" xfId="5949" xr:uid="{00000000-0005-0000-0000-000074720000}"/>
    <cellStyle name="Normal 2 8 4 2 5 2" xfId="14095" xr:uid="{00000000-0005-0000-0000-000075720000}"/>
    <cellStyle name="Normal 2 8 4 2 5 2 2" xfId="30391" xr:uid="{00000000-0005-0000-0000-000076720000}"/>
    <cellStyle name="Normal 2 8 4 2 5 3" xfId="22245" xr:uid="{00000000-0005-0000-0000-000077720000}"/>
    <cellStyle name="Normal 2 8 4 2 6" xfId="8796" xr:uid="{00000000-0005-0000-0000-000078720000}"/>
    <cellStyle name="Normal 2 8 4 2 6 2" xfId="25092" xr:uid="{00000000-0005-0000-0000-000079720000}"/>
    <cellStyle name="Normal 2 8 4 2 7" xfId="16946" xr:uid="{00000000-0005-0000-0000-00007A720000}"/>
    <cellStyle name="Normal 2 8 4 3" xfId="1011" xr:uid="{00000000-0005-0000-0000-00007B720000}"/>
    <cellStyle name="Normal 2 8 4 3 2" xfId="2421" xr:uid="{00000000-0005-0000-0000-00007C720000}"/>
    <cellStyle name="Normal 2 8 4 3 2 2" xfId="4935" xr:uid="{00000000-0005-0000-0000-00007D720000}"/>
    <cellStyle name="Normal 2 8 4 3 2 2 2" xfId="13081" xr:uid="{00000000-0005-0000-0000-00007E720000}"/>
    <cellStyle name="Normal 2 8 4 3 2 2 2 2" xfId="29377" xr:uid="{00000000-0005-0000-0000-00007F720000}"/>
    <cellStyle name="Normal 2 8 4 3 2 2 3" xfId="21231" xr:uid="{00000000-0005-0000-0000-000080720000}"/>
    <cellStyle name="Normal 2 8 4 3 2 3" xfId="7720" xr:uid="{00000000-0005-0000-0000-000081720000}"/>
    <cellStyle name="Normal 2 8 4 3 2 3 2" xfId="15866" xr:uid="{00000000-0005-0000-0000-000082720000}"/>
    <cellStyle name="Normal 2 8 4 3 2 3 2 2" xfId="32162" xr:uid="{00000000-0005-0000-0000-000083720000}"/>
    <cellStyle name="Normal 2 8 4 3 2 3 3" xfId="24016" xr:uid="{00000000-0005-0000-0000-000084720000}"/>
    <cellStyle name="Normal 2 8 4 3 2 4" xfId="10567" xr:uid="{00000000-0005-0000-0000-000085720000}"/>
    <cellStyle name="Normal 2 8 4 3 2 4 2" xfId="26863" xr:uid="{00000000-0005-0000-0000-000086720000}"/>
    <cellStyle name="Normal 2 8 4 3 2 5" xfId="18717" xr:uid="{00000000-0005-0000-0000-000087720000}"/>
    <cellStyle name="Normal 2 8 4 3 3" xfId="3717" xr:uid="{00000000-0005-0000-0000-000088720000}"/>
    <cellStyle name="Normal 2 8 4 3 3 2" xfId="11863" xr:uid="{00000000-0005-0000-0000-000089720000}"/>
    <cellStyle name="Normal 2 8 4 3 3 2 2" xfId="28159" xr:uid="{00000000-0005-0000-0000-00008A720000}"/>
    <cellStyle name="Normal 2 8 4 3 3 3" xfId="20013" xr:uid="{00000000-0005-0000-0000-00008B720000}"/>
    <cellStyle name="Normal 2 8 4 3 4" xfId="6310" xr:uid="{00000000-0005-0000-0000-00008C720000}"/>
    <cellStyle name="Normal 2 8 4 3 4 2" xfId="14456" xr:uid="{00000000-0005-0000-0000-00008D720000}"/>
    <cellStyle name="Normal 2 8 4 3 4 2 2" xfId="30752" xr:uid="{00000000-0005-0000-0000-00008E720000}"/>
    <cellStyle name="Normal 2 8 4 3 4 3" xfId="22606" xr:uid="{00000000-0005-0000-0000-00008F720000}"/>
    <cellStyle name="Normal 2 8 4 3 5" xfId="9157" xr:uid="{00000000-0005-0000-0000-000090720000}"/>
    <cellStyle name="Normal 2 8 4 3 5 2" xfId="25453" xr:uid="{00000000-0005-0000-0000-000091720000}"/>
    <cellStyle name="Normal 2 8 4 3 6" xfId="17307" xr:uid="{00000000-0005-0000-0000-000092720000}"/>
    <cellStyle name="Normal 2 8 4 4" xfId="1716" xr:uid="{00000000-0005-0000-0000-000093720000}"/>
    <cellStyle name="Normal 2 8 4 4 2" xfId="4326" xr:uid="{00000000-0005-0000-0000-000094720000}"/>
    <cellStyle name="Normal 2 8 4 4 2 2" xfId="12472" xr:uid="{00000000-0005-0000-0000-000095720000}"/>
    <cellStyle name="Normal 2 8 4 4 2 2 2" xfId="28768" xr:uid="{00000000-0005-0000-0000-000096720000}"/>
    <cellStyle name="Normal 2 8 4 4 2 3" xfId="20622" xr:uid="{00000000-0005-0000-0000-000097720000}"/>
    <cellStyle name="Normal 2 8 4 4 3" xfId="7015" xr:uid="{00000000-0005-0000-0000-000098720000}"/>
    <cellStyle name="Normal 2 8 4 4 3 2" xfId="15161" xr:uid="{00000000-0005-0000-0000-000099720000}"/>
    <cellStyle name="Normal 2 8 4 4 3 2 2" xfId="31457" xr:uid="{00000000-0005-0000-0000-00009A720000}"/>
    <cellStyle name="Normal 2 8 4 4 3 3" xfId="23311" xr:uid="{00000000-0005-0000-0000-00009B720000}"/>
    <cellStyle name="Normal 2 8 4 4 4" xfId="9862" xr:uid="{00000000-0005-0000-0000-00009C720000}"/>
    <cellStyle name="Normal 2 8 4 4 4 2" xfId="26158" xr:uid="{00000000-0005-0000-0000-00009D720000}"/>
    <cellStyle name="Normal 2 8 4 4 5" xfId="18012" xr:uid="{00000000-0005-0000-0000-00009E720000}"/>
    <cellStyle name="Normal 2 8 4 5" xfId="3108" xr:uid="{00000000-0005-0000-0000-00009F720000}"/>
    <cellStyle name="Normal 2 8 4 5 2" xfId="11254" xr:uid="{00000000-0005-0000-0000-0000A0720000}"/>
    <cellStyle name="Normal 2 8 4 5 2 2" xfId="27550" xr:uid="{00000000-0005-0000-0000-0000A1720000}"/>
    <cellStyle name="Normal 2 8 4 5 3" xfId="19404" xr:uid="{00000000-0005-0000-0000-0000A2720000}"/>
    <cellStyle name="Normal 2 8 4 6" xfId="5605" xr:uid="{00000000-0005-0000-0000-0000A3720000}"/>
    <cellStyle name="Normal 2 8 4 6 2" xfId="13751" xr:uid="{00000000-0005-0000-0000-0000A4720000}"/>
    <cellStyle name="Normal 2 8 4 6 2 2" xfId="30047" xr:uid="{00000000-0005-0000-0000-0000A5720000}"/>
    <cellStyle name="Normal 2 8 4 6 3" xfId="21901" xr:uid="{00000000-0005-0000-0000-0000A6720000}"/>
    <cellStyle name="Normal 2 8 4 7" xfId="8452" xr:uid="{00000000-0005-0000-0000-0000A7720000}"/>
    <cellStyle name="Normal 2 8 4 7 2" xfId="24748" xr:uid="{00000000-0005-0000-0000-0000A8720000}"/>
    <cellStyle name="Normal 2 8 4 8" xfId="16602" xr:uid="{00000000-0005-0000-0000-0000A9720000}"/>
    <cellStyle name="Normal 2 8 5" xfId="395" xr:uid="{00000000-0005-0000-0000-0000AA720000}"/>
    <cellStyle name="Normal 2 8 5 2" xfId="1101" xr:uid="{00000000-0005-0000-0000-0000AB720000}"/>
    <cellStyle name="Normal 2 8 5 2 2" xfId="2511" xr:uid="{00000000-0005-0000-0000-0000AC720000}"/>
    <cellStyle name="Normal 2 8 5 2 2 2" xfId="5009" xr:uid="{00000000-0005-0000-0000-0000AD720000}"/>
    <cellStyle name="Normal 2 8 5 2 2 2 2" xfId="13155" xr:uid="{00000000-0005-0000-0000-0000AE720000}"/>
    <cellStyle name="Normal 2 8 5 2 2 2 2 2" xfId="29451" xr:uid="{00000000-0005-0000-0000-0000AF720000}"/>
    <cellStyle name="Normal 2 8 5 2 2 2 3" xfId="21305" xr:uid="{00000000-0005-0000-0000-0000B0720000}"/>
    <cellStyle name="Normal 2 8 5 2 2 3" xfId="7810" xr:uid="{00000000-0005-0000-0000-0000B1720000}"/>
    <cellStyle name="Normal 2 8 5 2 2 3 2" xfId="15956" xr:uid="{00000000-0005-0000-0000-0000B2720000}"/>
    <cellStyle name="Normal 2 8 5 2 2 3 2 2" xfId="32252" xr:uid="{00000000-0005-0000-0000-0000B3720000}"/>
    <cellStyle name="Normal 2 8 5 2 2 3 3" xfId="24106" xr:uid="{00000000-0005-0000-0000-0000B4720000}"/>
    <cellStyle name="Normal 2 8 5 2 2 4" xfId="10657" xr:uid="{00000000-0005-0000-0000-0000B5720000}"/>
    <cellStyle name="Normal 2 8 5 2 2 4 2" xfId="26953" xr:uid="{00000000-0005-0000-0000-0000B6720000}"/>
    <cellStyle name="Normal 2 8 5 2 2 5" xfId="18807" xr:uid="{00000000-0005-0000-0000-0000B7720000}"/>
    <cellStyle name="Normal 2 8 5 2 3" xfId="3791" xr:uid="{00000000-0005-0000-0000-0000B8720000}"/>
    <cellStyle name="Normal 2 8 5 2 3 2" xfId="11937" xr:uid="{00000000-0005-0000-0000-0000B9720000}"/>
    <cellStyle name="Normal 2 8 5 2 3 2 2" xfId="28233" xr:uid="{00000000-0005-0000-0000-0000BA720000}"/>
    <cellStyle name="Normal 2 8 5 2 3 3" xfId="20087" xr:uid="{00000000-0005-0000-0000-0000BB720000}"/>
    <cellStyle name="Normal 2 8 5 2 4" xfId="6400" xr:uid="{00000000-0005-0000-0000-0000BC720000}"/>
    <cellStyle name="Normal 2 8 5 2 4 2" xfId="14546" xr:uid="{00000000-0005-0000-0000-0000BD720000}"/>
    <cellStyle name="Normal 2 8 5 2 4 2 2" xfId="30842" xr:uid="{00000000-0005-0000-0000-0000BE720000}"/>
    <cellStyle name="Normal 2 8 5 2 4 3" xfId="22696" xr:uid="{00000000-0005-0000-0000-0000BF720000}"/>
    <cellStyle name="Normal 2 8 5 2 5" xfId="9247" xr:uid="{00000000-0005-0000-0000-0000C0720000}"/>
    <cellStyle name="Normal 2 8 5 2 5 2" xfId="25543" xr:uid="{00000000-0005-0000-0000-0000C1720000}"/>
    <cellStyle name="Normal 2 8 5 2 6" xfId="17397" xr:uid="{00000000-0005-0000-0000-0000C2720000}"/>
    <cellStyle name="Normal 2 8 5 3" xfId="1806" xr:uid="{00000000-0005-0000-0000-0000C3720000}"/>
    <cellStyle name="Normal 2 8 5 3 2" xfId="4400" xr:uid="{00000000-0005-0000-0000-0000C4720000}"/>
    <cellStyle name="Normal 2 8 5 3 2 2" xfId="12546" xr:uid="{00000000-0005-0000-0000-0000C5720000}"/>
    <cellStyle name="Normal 2 8 5 3 2 2 2" xfId="28842" xr:uid="{00000000-0005-0000-0000-0000C6720000}"/>
    <cellStyle name="Normal 2 8 5 3 2 3" xfId="20696" xr:uid="{00000000-0005-0000-0000-0000C7720000}"/>
    <cellStyle name="Normal 2 8 5 3 3" xfId="7105" xr:uid="{00000000-0005-0000-0000-0000C8720000}"/>
    <cellStyle name="Normal 2 8 5 3 3 2" xfId="15251" xr:uid="{00000000-0005-0000-0000-0000C9720000}"/>
    <cellStyle name="Normal 2 8 5 3 3 2 2" xfId="31547" xr:uid="{00000000-0005-0000-0000-0000CA720000}"/>
    <cellStyle name="Normal 2 8 5 3 3 3" xfId="23401" xr:uid="{00000000-0005-0000-0000-0000CB720000}"/>
    <cellStyle name="Normal 2 8 5 3 4" xfId="9952" xr:uid="{00000000-0005-0000-0000-0000CC720000}"/>
    <cellStyle name="Normal 2 8 5 3 4 2" xfId="26248" xr:uid="{00000000-0005-0000-0000-0000CD720000}"/>
    <cellStyle name="Normal 2 8 5 3 5" xfId="18102" xr:uid="{00000000-0005-0000-0000-0000CE720000}"/>
    <cellStyle name="Normal 2 8 5 4" xfId="3182" xr:uid="{00000000-0005-0000-0000-0000CF720000}"/>
    <cellStyle name="Normal 2 8 5 4 2" xfId="11328" xr:uid="{00000000-0005-0000-0000-0000D0720000}"/>
    <cellStyle name="Normal 2 8 5 4 2 2" xfId="27624" xr:uid="{00000000-0005-0000-0000-0000D1720000}"/>
    <cellStyle name="Normal 2 8 5 4 3" xfId="19478" xr:uid="{00000000-0005-0000-0000-0000D2720000}"/>
    <cellStyle name="Normal 2 8 5 5" xfId="5695" xr:uid="{00000000-0005-0000-0000-0000D3720000}"/>
    <cellStyle name="Normal 2 8 5 5 2" xfId="13841" xr:uid="{00000000-0005-0000-0000-0000D4720000}"/>
    <cellStyle name="Normal 2 8 5 5 2 2" xfId="30137" xr:uid="{00000000-0005-0000-0000-0000D5720000}"/>
    <cellStyle name="Normal 2 8 5 5 3" xfId="21991" xr:uid="{00000000-0005-0000-0000-0000D6720000}"/>
    <cellStyle name="Normal 2 8 5 6" xfId="8542" xr:uid="{00000000-0005-0000-0000-0000D7720000}"/>
    <cellStyle name="Normal 2 8 5 6 2" xfId="24838" xr:uid="{00000000-0005-0000-0000-0000D8720000}"/>
    <cellStyle name="Normal 2 8 5 7" xfId="16692" xr:uid="{00000000-0005-0000-0000-0000D9720000}"/>
    <cellStyle name="Normal 2 8 6" xfId="757" xr:uid="{00000000-0005-0000-0000-0000DA720000}"/>
    <cellStyle name="Normal 2 8 6 2" xfId="2167" xr:uid="{00000000-0005-0000-0000-0000DB720000}"/>
    <cellStyle name="Normal 2 8 6 2 2" xfId="4713" xr:uid="{00000000-0005-0000-0000-0000DC720000}"/>
    <cellStyle name="Normal 2 8 6 2 2 2" xfId="12859" xr:uid="{00000000-0005-0000-0000-0000DD720000}"/>
    <cellStyle name="Normal 2 8 6 2 2 2 2" xfId="29155" xr:uid="{00000000-0005-0000-0000-0000DE720000}"/>
    <cellStyle name="Normal 2 8 6 2 2 3" xfId="21009" xr:uid="{00000000-0005-0000-0000-0000DF720000}"/>
    <cellStyle name="Normal 2 8 6 2 3" xfId="7466" xr:uid="{00000000-0005-0000-0000-0000E0720000}"/>
    <cellStyle name="Normal 2 8 6 2 3 2" xfId="15612" xr:uid="{00000000-0005-0000-0000-0000E1720000}"/>
    <cellStyle name="Normal 2 8 6 2 3 2 2" xfId="31908" xr:uid="{00000000-0005-0000-0000-0000E2720000}"/>
    <cellStyle name="Normal 2 8 6 2 3 3" xfId="23762" xr:uid="{00000000-0005-0000-0000-0000E3720000}"/>
    <cellStyle name="Normal 2 8 6 2 4" xfId="10313" xr:uid="{00000000-0005-0000-0000-0000E4720000}"/>
    <cellStyle name="Normal 2 8 6 2 4 2" xfId="26609" xr:uid="{00000000-0005-0000-0000-0000E5720000}"/>
    <cellStyle name="Normal 2 8 6 2 5" xfId="18463" xr:uid="{00000000-0005-0000-0000-0000E6720000}"/>
    <cellStyle name="Normal 2 8 6 3" xfId="3495" xr:uid="{00000000-0005-0000-0000-0000E7720000}"/>
    <cellStyle name="Normal 2 8 6 3 2" xfId="11641" xr:uid="{00000000-0005-0000-0000-0000E8720000}"/>
    <cellStyle name="Normal 2 8 6 3 2 2" xfId="27937" xr:uid="{00000000-0005-0000-0000-0000E9720000}"/>
    <cellStyle name="Normal 2 8 6 3 3" xfId="19791" xr:uid="{00000000-0005-0000-0000-0000EA720000}"/>
    <cellStyle name="Normal 2 8 6 4" xfId="6056" xr:uid="{00000000-0005-0000-0000-0000EB720000}"/>
    <cellStyle name="Normal 2 8 6 4 2" xfId="14202" xr:uid="{00000000-0005-0000-0000-0000EC720000}"/>
    <cellStyle name="Normal 2 8 6 4 2 2" xfId="30498" xr:uid="{00000000-0005-0000-0000-0000ED720000}"/>
    <cellStyle name="Normal 2 8 6 4 3" xfId="22352" xr:uid="{00000000-0005-0000-0000-0000EE720000}"/>
    <cellStyle name="Normal 2 8 6 5" xfId="8903" xr:uid="{00000000-0005-0000-0000-0000EF720000}"/>
    <cellStyle name="Normal 2 8 6 5 2" xfId="25199" xr:uid="{00000000-0005-0000-0000-0000F0720000}"/>
    <cellStyle name="Normal 2 8 6 6" xfId="17053" xr:uid="{00000000-0005-0000-0000-0000F1720000}"/>
    <cellStyle name="Normal 2 8 7" xfId="1462" xr:uid="{00000000-0005-0000-0000-0000F2720000}"/>
    <cellStyle name="Normal 2 8 7 2" xfId="4104" xr:uid="{00000000-0005-0000-0000-0000F3720000}"/>
    <cellStyle name="Normal 2 8 7 2 2" xfId="12250" xr:uid="{00000000-0005-0000-0000-0000F4720000}"/>
    <cellStyle name="Normal 2 8 7 2 2 2" xfId="28546" xr:uid="{00000000-0005-0000-0000-0000F5720000}"/>
    <cellStyle name="Normal 2 8 7 2 3" xfId="20400" xr:uid="{00000000-0005-0000-0000-0000F6720000}"/>
    <cellStyle name="Normal 2 8 7 3" xfId="6761" xr:uid="{00000000-0005-0000-0000-0000F7720000}"/>
    <cellStyle name="Normal 2 8 7 3 2" xfId="14907" xr:uid="{00000000-0005-0000-0000-0000F8720000}"/>
    <cellStyle name="Normal 2 8 7 3 2 2" xfId="31203" xr:uid="{00000000-0005-0000-0000-0000F9720000}"/>
    <cellStyle name="Normal 2 8 7 3 3" xfId="23057" xr:uid="{00000000-0005-0000-0000-0000FA720000}"/>
    <cellStyle name="Normal 2 8 7 4" xfId="9608" xr:uid="{00000000-0005-0000-0000-0000FB720000}"/>
    <cellStyle name="Normal 2 8 7 4 2" xfId="25904" xr:uid="{00000000-0005-0000-0000-0000FC720000}"/>
    <cellStyle name="Normal 2 8 7 5" xfId="17758" xr:uid="{00000000-0005-0000-0000-0000FD720000}"/>
    <cellStyle name="Normal 2 8 8" xfId="2886" xr:uid="{00000000-0005-0000-0000-0000FE720000}"/>
    <cellStyle name="Normal 2 8 8 2" xfId="11032" xr:uid="{00000000-0005-0000-0000-0000FF720000}"/>
    <cellStyle name="Normal 2 8 8 2 2" xfId="27328" xr:uid="{00000000-0005-0000-0000-000000730000}"/>
    <cellStyle name="Normal 2 8 8 3" xfId="19182" xr:uid="{00000000-0005-0000-0000-000001730000}"/>
    <cellStyle name="Normal 2 8 9" xfId="5351" xr:uid="{00000000-0005-0000-0000-000002730000}"/>
    <cellStyle name="Normal 2 8 9 2" xfId="13497" xr:uid="{00000000-0005-0000-0000-000003730000}"/>
    <cellStyle name="Normal 2 8 9 2 2" xfId="29793" xr:uid="{00000000-0005-0000-0000-000004730000}"/>
    <cellStyle name="Normal 2 8 9 3" xfId="21647" xr:uid="{00000000-0005-0000-0000-000005730000}"/>
    <cellStyle name="Normal 2 9" xfId="97" xr:uid="{00000000-0005-0000-0000-000006730000}"/>
    <cellStyle name="Normal 2 9 2" xfId="441" xr:uid="{00000000-0005-0000-0000-000007730000}"/>
    <cellStyle name="Normal 2 9 2 2" xfId="1147" xr:uid="{00000000-0005-0000-0000-000008730000}"/>
    <cellStyle name="Normal 2 9 2 2 2" xfId="2557" xr:uid="{00000000-0005-0000-0000-000009730000}"/>
    <cellStyle name="Normal 2 9 2 2 2 2" xfId="5047" xr:uid="{00000000-0005-0000-0000-00000A730000}"/>
    <cellStyle name="Normal 2 9 2 2 2 2 2" xfId="13193" xr:uid="{00000000-0005-0000-0000-00000B730000}"/>
    <cellStyle name="Normal 2 9 2 2 2 2 2 2" xfId="29489" xr:uid="{00000000-0005-0000-0000-00000C730000}"/>
    <cellStyle name="Normal 2 9 2 2 2 2 3" xfId="21343" xr:uid="{00000000-0005-0000-0000-00000D730000}"/>
    <cellStyle name="Normal 2 9 2 2 2 3" xfId="7856" xr:uid="{00000000-0005-0000-0000-00000E730000}"/>
    <cellStyle name="Normal 2 9 2 2 2 3 2" xfId="16002" xr:uid="{00000000-0005-0000-0000-00000F730000}"/>
    <cellStyle name="Normal 2 9 2 2 2 3 2 2" xfId="32298" xr:uid="{00000000-0005-0000-0000-000010730000}"/>
    <cellStyle name="Normal 2 9 2 2 2 3 3" xfId="24152" xr:uid="{00000000-0005-0000-0000-000011730000}"/>
    <cellStyle name="Normal 2 9 2 2 2 4" xfId="10703" xr:uid="{00000000-0005-0000-0000-000012730000}"/>
    <cellStyle name="Normal 2 9 2 2 2 4 2" xfId="26999" xr:uid="{00000000-0005-0000-0000-000013730000}"/>
    <cellStyle name="Normal 2 9 2 2 2 5" xfId="18853" xr:uid="{00000000-0005-0000-0000-000014730000}"/>
    <cellStyle name="Normal 2 9 2 2 3" xfId="3829" xr:uid="{00000000-0005-0000-0000-000015730000}"/>
    <cellStyle name="Normal 2 9 2 2 3 2" xfId="11975" xr:uid="{00000000-0005-0000-0000-000016730000}"/>
    <cellStyle name="Normal 2 9 2 2 3 2 2" xfId="28271" xr:uid="{00000000-0005-0000-0000-000017730000}"/>
    <cellStyle name="Normal 2 9 2 2 3 3" xfId="20125" xr:uid="{00000000-0005-0000-0000-000018730000}"/>
    <cellStyle name="Normal 2 9 2 2 4" xfId="6446" xr:uid="{00000000-0005-0000-0000-000019730000}"/>
    <cellStyle name="Normal 2 9 2 2 4 2" xfId="14592" xr:uid="{00000000-0005-0000-0000-00001A730000}"/>
    <cellStyle name="Normal 2 9 2 2 4 2 2" xfId="30888" xr:uid="{00000000-0005-0000-0000-00001B730000}"/>
    <cellStyle name="Normal 2 9 2 2 4 3" xfId="22742" xr:uid="{00000000-0005-0000-0000-00001C730000}"/>
    <cellStyle name="Normal 2 9 2 2 5" xfId="9293" xr:uid="{00000000-0005-0000-0000-00001D730000}"/>
    <cellStyle name="Normal 2 9 2 2 5 2" xfId="25589" xr:uid="{00000000-0005-0000-0000-00001E730000}"/>
    <cellStyle name="Normal 2 9 2 2 6" xfId="17443" xr:uid="{00000000-0005-0000-0000-00001F730000}"/>
    <cellStyle name="Normal 2 9 2 3" xfId="1852" xr:uid="{00000000-0005-0000-0000-000020730000}"/>
    <cellStyle name="Normal 2 9 2 3 2" xfId="4438" xr:uid="{00000000-0005-0000-0000-000021730000}"/>
    <cellStyle name="Normal 2 9 2 3 2 2" xfId="12584" xr:uid="{00000000-0005-0000-0000-000022730000}"/>
    <cellStyle name="Normal 2 9 2 3 2 2 2" xfId="28880" xr:uid="{00000000-0005-0000-0000-000023730000}"/>
    <cellStyle name="Normal 2 9 2 3 2 3" xfId="20734" xr:uid="{00000000-0005-0000-0000-000024730000}"/>
    <cellStyle name="Normal 2 9 2 3 3" xfId="7151" xr:uid="{00000000-0005-0000-0000-000025730000}"/>
    <cellStyle name="Normal 2 9 2 3 3 2" xfId="15297" xr:uid="{00000000-0005-0000-0000-000026730000}"/>
    <cellStyle name="Normal 2 9 2 3 3 2 2" xfId="31593" xr:uid="{00000000-0005-0000-0000-000027730000}"/>
    <cellStyle name="Normal 2 9 2 3 3 3" xfId="23447" xr:uid="{00000000-0005-0000-0000-000028730000}"/>
    <cellStyle name="Normal 2 9 2 3 4" xfId="9998" xr:uid="{00000000-0005-0000-0000-000029730000}"/>
    <cellStyle name="Normal 2 9 2 3 4 2" xfId="26294" xr:uid="{00000000-0005-0000-0000-00002A730000}"/>
    <cellStyle name="Normal 2 9 2 3 5" xfId="18148" xr:uid="{00000000-0005-0000-0000-00002B730000}"/>
    <cellStyle name="Normal 2 9 2 4" xfId="3220" xr:uid="{00000000-0005-0000-0000-00002C730000}"/>
    <cellStyle name="Normal 2 9 2 4 2" xfId="11366" xr:uid="{00000000-0005-0000-0000-00002D730000}"/>
    <cellStyle name="Normal 2 9 2 4 2 2" xfId="27662" xr:uid="{00000000-0005-0000-0000-00002E730000}"/>
    <cellStyle name="Normal 2 9 2 4 3" xfId="19516" xr:uid="{00000000-0005-0000-0000-00002F730000}"/>
    <cellStyle name="Normal 2 9 2 5" xfId="5741" xr:uid="{00000000-0005-0000-0000-000030730000}"/>
    <cellStyle name="Normal 2 9 2 5 2" xfId="13887" xr:uid="{00000000-0005-0000-0000-000031730000}"/>
    <cellStyle name="Normal 2 9 2 5 2 2" xfId="30183" xr:uid="{00000000-0005-0000-0000-000032730000}"/>
    <cellStyle name="Normal 2 9 2 5 3" xfId="22037" xr:uid="{00000000-0005-0000-0000-000033730000}"/>
    <cellStyle name="Normal 2 9 2 6" xfId="8588" xr:uid="{00000000-0005-0000-0000-000034730000}"/>
    <cellStyle name="Normal 2 9 2 6 2" xfId="24884" xr:uid="{00000000-0005-0000-0000-000035730000}"/>
    <cellStyle name="Normal 2 9 2 7" xfId="16738" xr:uid="{00000000-0005-0000-0000-000036730000}"/>
    <cellStyle name="Normal 2 9 3" xfId="803" xr:uid="{00000000-0005-0000-0000-000037730000}"/>
    <cellStyle name="Normal 2 9 3 2" xfId="2213" xr:uid="{00000000-0005-0000-0000-000038730000}"/>
    <cellStyle name="Normal 2 9 3 2 2" xfId="4751" xr:uid="{00000000-0005-0000-0000-000039730000}"/>
    <cellStyle name="Normal 2 9 3 2 2 2" xfId="12897" xr:uid="{00000000-0005-0000-0000-00003A730000}"/>
    <cellStyle name="Normal 2 9 3 2 2 2 2" xfId="29193" xr:uid="{00000000-0005-0000-0000-00003B730000}"/>
    <cellStyle name="Normal 2 9 3 2 2 3" xfId="21047" xr:uid="{00000000-0005-0000-0000-00003C730000}"/>
    <cellStyle name="Normal 2 9 3 2 3" xfId="7512" xr:uid="{00000000-0005-0000-0000-00003D730000}"/>
    <cellStyle name="Normal 2 9 3 2 3 2" xfId="15658" xr:uid="{00000000-0005-0000-0000-00003E730000}"/>
    <cellStyle name="Normal 2 9 3 2 3 2 2" xfId="31954" xr:uid="{00000000-0005-0000-0000-00003F730000}"/>
    <cellStyle name="Normal 2 9 3 2 3 3" xfId="23808" xr:uid="{00000000-0005-0000-0000-000040730000}"/>
    <cellStyle name="Normal 2 9 3 2 4" xfId="10359" xr:uid="{00000000-0005-0000-0000-000041730000}"/>
    <cellStyle name="Normal 2 9 3 2 4 2" xfId="26655" xr:uid="{00000000-0005-0000-0000-000042730000}"/>
    <cellStyle name="Normal 2 9 3 2 5" xfId="18509" xr:uid="{00000000-0005-0000-0000-000043730000}"/>
    <cellStyle name="Normal 2 9 3 3" xfId="3533" xr:uid="{00000000-0005-0000-0000-000044730000}"/>
    <cellStyle name="Normal 2 9 3 3 2" xfId="11679" xr:uid="{00000000-0005-0000-0000-000045730000}"/>
    <cellStyle name="Normal 2 9 3 3 2 2" xfId="27975" xr:uid="{00000000-0005-0000-0000-000046730000}"/>
    <cellStyle name="Normal 2 9 3 3 3" xfId="19829" xr:uid="{00000000-0005-0000-0000-000047730000}"/>
    <cellStyle name="Normal 2 9 3 4" xfId="6102" xr:uid="{00000000-0005-0000-0000-000048730000}"/>
    <cellStyle name="Normal 2 9 3 4 2" xfId="14248" xr:uid="{00000000-0005-0000-0000-000049730000}"/>
    <cellStyle name="Normal 2 9 3 4 2 2" xfId="30544" xr:uid="{00000000-0005-0000-0000-00004A730000}"/>
    <cellStyle name="Normal 2 9 3 4 3" xfId="22398" xr:uid="{00000000-0005-0000-0000-00004B730000}"/>
    <cellStyle name="Normal 2 9 3 5" xfId="8949" xr:uid="{00000000-0005-0000-0000-00004C730000}"/>
    <cellStyle name="Normal 2 9 3 5 2" xfId="25245" xr:uid="{00000000-0005-0000-0000-00004D730000}"/>
    <cellStyle name="Normal 2 9 3 6" xfId="17099" xr:uid="{00000000-0005-0000-0000-00004E730000}"/>
    <cellStyle name="Normal 2 9 4" xfId="1508" xr:uid="{00000000-0005-0000-0000-00004F730000}"/>
    <cellStyle name="Normal 2 9 4 2" xfId="4142" xr:uid="{00000000-0005-0000-0000-000050730000}"/>
    <cellStyle name="Normal 2 9 4 2 2" xfId="12288" xr:uid="{00000000-0005-0000-0000-000051730000}"/>
    <cellStyle name="Normal 2 9 4 2 2 2" xfId="28584" xr:uid="{00000000-0005-0000-0000-000052730000}"/>
    <cellStyle name="Normal 2 9 4 2 3" xfId="20438" xr:uid="{00000000-0005-0000-0000-000053730000}"/>
    <cellStyle name="Normal 2 9 4 3" xfId="6807" xr:uid="{00000000-0005-0000-0000-000054730000}"/>
    <cellStyle name="Normal 2 9 4 3 2" xfId="14953" xr:uid="{00000000-0005-0000-0000-000055730000}"/>
    <cellStyle name="Normal 2 9 4 3 2 2" xfId="31249" xr:uid="{00000000-0005-0000-0000-000056730000}"/>
    <cellStyle name="Normal 2 9 4 3 3" xfId="23103" xr:uid="{00000000-0005-0000-0000-000057730000}"/>
    <cellStyle name="Normal 2 9 4 4" xfId="9654" xr:uid="{00000000-0005-0000-0000-000058730000}"/>
    <cellStyle name="Normal 2 9 4 4 2" xfId="25950" xr:uid="{00000000-0005-0000-0000-000059730000}"/>
    <cellStyle name="Normal 2 9 4 5" xfId="17804" xr:uid="{00000000-0005-0000-0000-00005A730000}"/>
    <cellStyle name="Normal 2 9 5" xfId="2924" xr:uid="{00000000-0005-0000-0000-00005B730000}"/>
    <cellStyle name="Normal 2 9 5 2" xfId="11070" xr:uid="{00000000-0005-0000-0000-00005C730000}"/>
    <cellStyle name="Normal 2 9 5 2 2" xfId="27366" xr:uid="{00000000-0005-0000-0000-00005D730000}"/>
    <cellStyle name="Normal 2 9 5 3" xfId="19220" xr:uid="{00000000-0005-0000-0000-00005E730000}"/>
    <cellStyle name="Normal 2 9 6" xfId="5397" xr:uid="{00000000-0005-0000-0000-00005F730000}"/>
    <cellStyle name="Normal 2 9 6 2" xfId="13543" xr:uid="{00000000-0005-0000-0000-000060730000}"/>
    <cellStyle name="Normal 2 9 6 2 2" xfId="29839" xr:uid="{00000000-0005-0000-0000-000061730000}"/>
    <cellStyle name="Normal 2 9 6 3" xfId="21693" xr:uid="{00000000-0005-0000-0000-000062730000}"/>
    <cellStyle name="Normal 2 9 7" xfId="8244" xr:uid="{00000000-0005-0000-0000-000063730000}"/>
    <cellStyle name="Normal 2 9 7 2" xfId="24540" xr:uid="{00000000-0005-0000-0000-000064730000}"/>
    <cellStyle name="Normal 2 9 8" xfId="16394" xr:uid="{00000000-0005-0000-0000-000065730000}"/>
    <cellStyle name="Normal 3" xfId="12" xr:uid="{00000000-0005-0000-0000-000066730000}"/>
    <cellStyle name="Normal 4" xfId="10" xr:uid="{00000000-0005-0000-0000-000067730000}"/>
    <cellStyle name="Normal 4 10" xfId="1423" xr:uid="{00000000-0005-0000-0000-000068730000}"/>
    <cellStyle name="Normal 4 10 2" xfId="4072" xr:uid="{00000000-0005-0000-0000-000069730000}"/>
    <cellStyle name="Normal 4 10 2 2" xfId="12218" xr:uid="{00000000-0005-0000-0000-00006A730000}"/>
    <cellStyle name="Normal 4 10 2 2 2" xfId="28514" xr:uid="{00000000-0005-0000-0000-00006B730000}"/>
    <cellStyle name="Normal 4 10 2 3" xfId="20368" xr:uid="{00000000-0005-0000-0000-00006C730000}"/>
    <cellStyle name="Normal 4 10 3" xfId="6722" xr:uid="{00000000-0005-0000-0000-00006D730000}"/>
    <cellStyle name="Normal 4 10 3 2" xfId="14868" xr:uid="{00000000-0005-0000-0000-00006E730000}"/>
    <cellStyle name="Normal 4 10 3 2 2" xfId="31164" xr:uid="{00000000-0005-0000-0000-00006F730000}"/>
    <cellStyle name="Normal 4 10 3 3" xfId="23018" xr:uid="{00000000-0005-0000-0000-000070730000}"/>
    <cellStyle name="Normal 4 10 4" xfId="9569" xr:uid="{00000000-0005-0000-0000-000071730000}"/>
    <cellStyle name="Normal 4 10 4 2" xfId="25865" xr:uid="{00000000-0005-0000-0000-000072730000}"/>
    <cellStyle name="Normal 4 10 5" xfId="17719" xr:uid="{00000000-0005-0000-0000-000073730000}"/>
    <cellStyle name="Normal 4 11" xfId="2854" xr:uid="{00000000-0005-0000-0000-000074730000}"/>
    <cellStyle name="Normal 4 11 2" xfId="11000" xr:uid="{00000000-0005-0000-0000-000075730000}"/>
    <cellStyle name="Normal 4 11 2 2" xfId="27296" xr:uid="{00000000-0005-0000-0000-000076730000}"/>
    <cellStyle name="Normal 4 11 3" xfId="19150" xr:uid="{00000000-0005-0000-0000-000077730000}"/>
    <cellStyle name="Normal 4 12" xfId="5312" xr:uid="{00000000-0005-0000-0000-000078730000}"/>
    <cellStyle name="Normal 4 12 2" xfId="13458" xr:uid="{00000000-0005-0000-0000-000079730000}"/>
    <cellStyle name="Normal 4 12 2 2" xfId="29754" xr:uid="{00000000-0005-0000-0000-00007A730000}"/>
    <cellStyle name="Normal 4 12 3" xfId="21608" xr:uid="{00000000-0005-0000-0000-00007B730000}"/>
    <cellStyle name="Normal 4 13" xfId="8159" xr:uid="{00000000-0005-0000-0000-00007C730000}"/>
    <cellStyle name="Normal 4 13 2" xfId="24455" xr:uid="{00000000-0005-0000-0000-00007D730000}"/>
    <cellStyle name="Normal 4 14" xfId="16309" xr:uid="{00000000-0005-0000-0000-00007E730000}"/>
    <cellStyle name="Normal 4 2" xfId="23" xr:uid="{00000000-0005-0000-0000-00007F730000}"/>
    <cellStyle name="Normal 4 2 10" xfId="2863" xr:uid="{00000000-0005-0000-0000-000080730000}"/>
    <cellStyle name="Normal 4 2 10 2" xfId="11009" xr:uid="{00000000-0005-0000-0000-000081730000}"/>
    <cellStyle name="Normal 4 2 10 2 2" xfId="27305" xr:uid="{00000000-0005-0000-0000-000082730000}"/>
    <cellStyle name="Normal 4 2 10 3" xfId="19159" xr:uid="{00000000-0005-0000-0000-000083730000}"/>
    <cellStyle name="Normal 4 2 11" xfId="5323" xr:uid="{00000000-0005-0000-0000-000084730000}"/>
    <cellStyle name="Normal 4 2 11 2" xfId="13469" xr:uid="{00000000-0005-0000-0000-000085730000}"/>
    <cellStyle name="Normal 4 2 11 2 2" xfId="29765" xr:uid="{00000000-0005-0000-0000-000086730000}"/>
    <cellStyle name="Normal 4 2 11 3" xfId="21619" xr:uid="{00000000-0005-0000-0000-000087730000}"/>
    <cellStyle name="Normal 4 2 12" xfId="8170" xr:uid="{00000000-0005-0000-0000-000088730000}"/>
    <cellStyle name="Normal 4 2 12 2" xfId="24466" xr:uid="{00000000-0005-0000-0000-000089730000}"/>
    <cellStyle name="Normal 4 2 13" xfId="16320" xr:uid="{00000000-0005-0000-0000-00008A730000}"/>
    <cellStyle name="Normal 4 2 2" xfId="45" xr:uid="{00000000-0005-0000-0000-00008B730000}"/>
    <cellStyle name="Normal 4 2 2 10" xfId="5345" xr:uid="{00000000-0005-0000-0000-00008C730000}"/>
    <cellStyle name="Normal 4 2 2 10 2" xfId="13491" xr:uid="{00000000-0005-0000-0000-00008D730000}"/>
    <cellStyle name="Normal 4 2 2 10 2 2" xfId="29787" xr:uid="{00000000-0005-0000-0000-00008E730000}"/>
    <cellStyle name="Normal 4 2 2 10 3" xfId="21641" xr:uid="{00000000-0005-0000-0000-00008F730000}"/>
    <cellStyle name="Normal 4 2 2 11" xfId="8192" xr:uid="{00000000-0005-0000-0000-000090730000}"/>
    <cellStyle name="Normal 4 2 2 11 2" xfId="24488" xr:uid="{00000000-0005-0000-0000-000091730000}"/>
    <cellStyle name="Normal 4 2 2 12" xfId="16342" xr:uid="{00000000-0005-0000-0000-000092730000}"/>
    <cellStyle name="Normal 4 2 2 2" xfId="89" xr:uid="{00000000-0005-0000-0000-000093730000}"/>
    <cellStyle name="Normal 4 2 2 2 10" xfId="8236" xr:uid="{00000000-0005-0000-0000-000094730000}"/>
    <cellStyle name="Normal 4 2 2 2 10 2" xfId="24532" xr:uid="{00000000-0005-0000-0000-000095730000}"/>
    <cellStyle name="Normal 4 2 2 2 11" xfId="16386" xr:uid="{00000000-0005-0000-0000-000096730000}"/>
    <cellStyle name="Normal 4 2 2 2 2" xfId="179" xr:uid="{00000000-0005-0000-0000-000097730000}"/>
    <cellStyle name="Normal 4 2 2 2 2 2" xfId="523" xr:uid="{00000000-0005-0000-0000-000098730000}"/>
    <cellStyle name="Normal 4 2 2 2 2 2 2" xfId="1229" xr:uid="{00000000-0005-0000-0000-000099730000}"/>
    <cellStyle name="Normal 4 2 2 2 2 2 2 2" xfId="2639" xr:uid="{00000000-0005-0000-0000-00009A730000}"/>
    <cellStyle name="Normal 4 2 2 2 2 2 2 2 2" xfId="5114" xr:uid="{00000000-0005-0000-0000-00009B730000}"/>
    <cellStyle name="Normal 4 2 2 2 2 2 2 2 2 2" xfId="13260" xr:uid="{00000000-0005-0000-0000-00009C730000}"/>
    <cellStyle name="Normal 4 2 2 2 2 2 2 2 2 2 2" xfId="29556" xr:uid="{00000000-0005-0000-0000-00009D730000}"/>
    <cellStyle name="Normal 4 2 2 2 2 2 2 2 2 3" xfId="21410" xr:uid="{00000000-0005-0000-0000-00009E730000}"/>
    <cellStyle name="Normal 4 2 2 2 2 2 2 2 3" xfId="7938" xr:uid="{00000000-0005-0000-0000-00009F730000}"/>
    <cellStyle name="Normal 4 2 2 2 2 2 2 2 3 2" xfId="16084" xr:uid="{00000000-0005-0000-0000-0000A0730000}"/>
    <cellStyle name="Normal 4 2 2 2 2 2 2 2 3 2 2" xfId="32380" xr:uid="{00000000-0005-0000-0000-0000A1730000}"/>
    <cellStyle name="Normal 4 2 2 2 2 2 2 2 3 3" xfId="24234" xr:uid="{00000000-0005-0000-0000-0000A2730000}"/>
    <cellStyle name="Normal 4 2 2 2 2 2 2 2 4" xfId="10785" xr:uid="{00000000-0005-0000-0000-0000A3730000}"/>
    <cellStyle name="Normal 4 2 2 2 2 2 2 2 4 2" xfId="27081" xr:uid="{00000000-0005-0000-0000-0000A4730000}"/>
    <cellStyle name="Normal 4 2 2 2 2 2 2 2 5" xfId="18935" xr:uid="{00000000-0005-0000-0000-0000A5730000}"/>
    <cellStyle name="Normal 4 2 2 2 2 2 2 3" xfId="3896" xr:uid="{00000000-0005-0000-0000-0000A6730000}"/>
    <cellStyle name="Normal 4 2 2 2 2 2 2 3 2" xfId="12042" xr:uid="{00000000-0005-0000-0000-0000A7730000}"/>
    <cellStyle name="Normal 4 2 2 2 2 2 2 3 2 2" xfId="28338" xr:uid="{00000000-0005-0000-0000-0000A8730000}"/>
    <cellStyle name="Normal 4 2 2 2 2 2 2 3 3" xfId="20192" xr:uid="{00000000-0005-0000-0000-0000A9730000}"/>
    <cellStyle name="Normal 4 2 2 2 2 2 2 4" xfId="6528" xr:uid="{00000000-0005-0000-0000-0000AA730000}"/>
    <cellStyle name="Normal 4 2 2 2 2 2 2 4 2" xfId="14674" xr:uid="{00000000-0005-0000-0000-0000AB730000}"/>
    <cellStyle name="Normal 4 2 2 2 2 2 2 4 2 2" xfId="30970" xr:uid="{00000000-0005-0000-0000-0000AC730000}"/>
    <cellStyle name="Normal 4 2 2 2 2 2 2 4 3" xfId="22824" xr:uid="{00000000-0005-0000-0000-0000AD730000}"/>
    <cellStyle name="Normal 4 2 2 2 2 2 2 5" xfId="9375" xr:uid="{00000000-0005-0000-0000-0000AE730000}"/>
    <cellStyle name="Normal 4 2 2 2 2 2 2 5 2" xfId="25671" xr:uid="{00000000-0005-0000-0000-0000AF730000}"/>
    <cellStyle name="Normal 4 2 2 2 2 2 2 6" xfId="17525" xr:uid="{00000000-0005-0000-0000-0000B0730000}"/>
    <cellStyle name="Normal 4 2 2 2 2 2 3" xfId="1934" xr:uid="{00000000-0005-0000-0000-0000B1730000}"/>
    <cellStyle name="Normal 4 2 2 2 2 2 3 2" xfId="4505" xr:uid="{00000000-0005-0000-0000-0000B2730000}"/>
    <cellStyle name="Normal 4 2 2 2 2 2 3 2 2" xfId="12651" xr:uid="{00000000-0005-0000-0000-0000B3730000}"/>
    <cellStyle name="Normal 4 2 2 2 2 2 3 2 2 2" xfId="28947" xr:uid="{00000000-0005-0000-0000-0000B4730000}"/>
    <cellStyle name="Normal 4 2 2 2 2 2 3 2 3" xfId="20801" xr:uid="{00000000-0005-0000-0000-0000B5730000}"/>
    <cellStyle name="Normal 4 2 2 2 2 2 3 3" xfId="7233" xr:uid="{00000000-0005-0000-0000-0000B6730000}"/>
    <cellStyle name="Normal 4 2 2 2 2 2 3 3 2" xfId="15379" xr:uid="{00000000-0005-0000-0000-0000B7730000}"/>
    <cellStyle name="Normal 4 2 2 2 2 2 3 3 2 2" xfId="31675" xr:uid="{00000000-0005-0000-0000-0000B8730000}"/>
    <cellStyle name="Normal 4 2 2 2 2 2 3 3 3" xfId="23529" xr:uid="{00000000-0005-0000-0000-0000B9730000}"/>
    <cellStyle name="Normal 4 2 2 2 2 2 3 4" xfId="10080" xr:uid="{00000000-0005-0000-0000-0000BA730000}"/>
    <cellStyle name="Normal 4 2 2 2 2 2 3 4 2" xfId="26376" xr:uid="{00000000-0005-0000-0000-0000BB730000}"/>
    <cellStyle name="Normal 4 2 2 2 2 2 3 5" xfId="18230" xr:uid="{00000000-0005-0000-0000-0000BC730000}"/>
    <cellStyle name="Normal 4 2 2 2 2 2 4" xfId="3287" xr:uid="{00000000-0005-0000-0000-0000BD730000}"/>
    <cellStyle name="Normal 4 2 2 2 2 2 4 2" xfId="11433" xr:uid="{00000000-0005-0000-0000-0000BE730000}"/>
    <cellStyle name="Normal 4 2 2 2 2 2 4 2 2" xfId="27729" xr:uid="{00000000-0005-0000-0000-0000BF730000}"/>
    <cellStyle name="Normal 4 2 2 2 2 2 4 3" xfId="19583" xr:uid="{00000000-0005-0000-0000-0000C0730000}"/>
    <cellStyle name="Normal 4 2 2 2 2 2 5" xfId="5823" xr:uid="{00000000-0005-0000-0000-0000C1730000}"/>
    <cellStyle name="Normal 4 2 2 2 2 2 5 2" xfId="13969" xr:uid="{00000000-0005-0000-0000-0000C2730000}"/>
    <cellStyle name="Normal 4 2 2 2 2 2 5 2 2" xfId="30265" xr:uid="{00000000-0005-0000-0000-0000C3730000}"/>
    <cellStyle name="Normal 4 2 2 2 2 2 5 3" xfId="22119" xr:uid="{00000000-0005-0000-0000-0000C4730000}"/>
    <cellStyle name="Normal 4 2 2 2 2 2 6" xfId="8670" xr:uid="{00000000-0005-0000-0000-0000C5730000}"/>
    <cellStyle name="Normal 4 2 2 2 2 2 6 2" xfId="24966" xr:uid="{00000000-0005-0000-0000-0000C6730000}"/>
    <cellStyle name="Normal 4 2 2 2 2 2 7" xfId="16820" xr:uid="{00000000-0005-0000-0000-0000C7730000}"/>
    <cellStyle name="Normal 4 2 2 2 2 3" xfId="885" xr:uid="{00000000-0005-0000-0000-0000C8730000}"/>
    <cellStyle name="Normal 4 2 2 2 2 3 2" xfId="2295" xr:uid="{00000000-0005-0000-0000-0000C9730000}"/>
    <cellStyle name="Normal 4 2 2 2 2 3 2 2" xfId="4818" xr:uid="{00000000-0005-0000-0000-0000CA730000}"/>
    <cellStyle name="Normal 4 2 2 2 2 3 2 2 2" xfId="12964" xr:uid="{00000000-0005-0000-0000-0000CB730000}"/>
    <cellStyle name="Normal 4 2 2 2 2 3 2 2 2 2" xfId="29260" xr:uid="{00000000-0005-0000-0000-0000CC730000}"/>
    <cellStyle name="Normal 4 2 2 2 2 3 2 2 3" xfId="21114" xr:uid="{00000000-0005-0000-0000-0000CD730000}"/>
    <cellStyle name="Normal 4 2 2 2 2 3 2 3" xfId="7594" xr:uid="{00000000-0005-0000-0000-0000CE730000}"/>
    <cellStyle name="Normal 4 2 2 2 2 3 2 3 2" xfId="15740" xr:uid="{00000000-0005-0000-0000-0000CF730000}"/>
    <cellStyle name="Normal 4 2 2 2 2 3 2 3 2 2" xfId="32036" xr:uid="{00000000-0005-0000-0000-0000D0730000}"/>
    <cellStyle name="Normal 4 2 2 2 2 3 2 3 3" xfId="23890" xr:uid="{00000000-0005-0000-0000-0000D1730000}"/>
    <cellStyle name="Normal 4 2 2 2 2 3 2 4" xfId="10441" xr:uid="{00000000-0005-0000-0000-0000D2730000}"/>
    <cellStyle name="Normal 4 2 2 2 2 3 2 4 2" xfId="26737" xr:uid="{00000000-0005-0000-0000-0000D3730000}"/>
    <cellStyle name="Normal 4 2 2 2 2 3 2 5" xfId="18591" xr:uid="{00000000-0005-0000-0000-0000D4730000}"/>
    <cellStyle name="Normal 4 2 2 2 2 3 3" xfId="3600" xr:uid="{00000000-0005-0000-0000-0000D5730000}"/>
    <cellStyle name="Normal 4 2 2 2 2 3 3 2" xfId="11746" xr:uid="{00000000-0005-0000-0000-0000D6730000}"/>
    <cellStyle name="Normal 4 2 2 2 2 3 3 2 2" xfId="28042" xr:uid="{00000000-0005-0000-0000-0000D7730000}"/>
    <cellStyle name="Normal 4 2 2 2 2 3 3 3" xfId="19896" xr:uid="{00000000-0005-0000-0000-0000D8730000}"/>
    <cellStyle name="Normal 4 2 2 2 2 3 4" xfId="6184" xr:uid="{00000000-0005-0000-0000-0000D9730000}"/>
    <cellStyle name="Normal 4 2 2 2 2 3 4 2" xfId="14330" xr:uid="{00000000-0005-0000-0000-0000DA730000}"/>
    <cellStyle name="Normal 4 2 2 2 2 3 4 2 2" xfId="30626" xr:uid="{00000000-0005-0000-0000-0000DB730000}"/>
    <cellStyle name="Normal 4 2 2 2 2 3 4 3" xfId="22480" xr:uid="{00000000-0005-0000-0000-0000DC730000}"/>
    <cellStyle name="Normal 4 2 2 2 2 3 5" xfId="9031" xr:uid="{00000000-0005-0000-0000-0000DD730000}"/>
    <cellStyle name="Normal 4 2 2 2 2 3 5 2" xfId="25327" xr:uid="{00000000-0005-0000-0000-0000DE730000}"/>
    <cellStyle name="Normal 4 2 2 2 2 3 6" xfId="17181" xr:uid="{00000000-0005-0000-0000-0000DF730000}"/>
    <cellStyle name="Normal 4 2 2 2 2 4" xfId="1590" xr:uid="{00000000-0005-0000-0000-0000E0730000}"/>
    <cellStyle name="Normal 4 2 2 2 2 4 2" xfId="4209" xr:uid="{00000000-0005-0000-0000-0000E1730000}"/>
    <cellStyle name="Normal 4 2 2 2 2 4 2 2" xfId="12355" xr:uid="{00000000-0005-0000-0000-0000E2730000}"/>
    <cellStyle name="Normal 4 2 2 2 2 4 2 2 2" xfId="28651" xr:uid="{00000000-0005-0000-0000-0000E3730000}"/>
    <cellStyle name="Normal 4 2 2 2 2 4 2 3" xfId="20505" xr:uid="{00000000-0005-0000-0000-0000E4730000}"/>
    <cellStyle name="Normal 4 2 2 2 2 4 3" xfId="6889" xr:uid="{00000000-0005-0000-0000-0000E5730000}"/>
    <cellStyle name="Normal 4 2 2 2 2 4 3 2" xfId="15035" xr:uid="{00000000-0005-0000-0000-0000E6730000}"/>
    <cellStyle name="Normal 4 2 2 2 2 4 3 2 2" xfId="31331" xr:uid="{00000000-0005-0000-0000-0000E7730000}"/>
    <cellStyle name="Normal 4 2 2 2 2 4 3 3" xfId="23185" xr:uid="{00000000-0005-0000-0000-0000E8730000}"/>
    <cellStyle name="Normal 4 2 2 2 2 4 4" xfId="9736" xr:uid="{00000000-0005-0000-0000-0000E9730000}"/>
    <cellStyle name="Normal 4 2 2 2 2 4 4 2" xfId="26032" xr:uid="{00000000-0005-0000-0000-0000EA730000}"/>
    <cellStyle name="Normal 4 2 2 2 2 4 5" xfId="17886" xr:uid="{00000000-0005-0000-0000-0000EB730000}"/>
    <cellStyle name="Normal 4 2 2 2 2 5" xfId="2991" xr:uid="{00000000-0005-0000-0000-0000EC730000}"/>
    <cellStyle name="Normal 4 2 2 2 2 5 2" xfId="11137" xr:uid="{00000000-0005-0000-0000-0000ED730000}"/>
    <cellStyle name="Normal 4 2 2 2 2 5 2 2" xfId="27433" xr:uid="{00000000-0005-0000-0000-0000EE730000}"/>
    <cellStyle name="Normal 4 2 2 2 2 5 3" xfId="19287" xr:uid="{00000000-0005-0000-0000-0000EF730000}"/>
    <cellStyle name="Normal 4 2 2 2 2 6" xfId="5479" xr:uid="{00000000-0005-0000-0000-0000F0730000}"/>
    <cellStyle name="Normal 4 2 2 2 2 6 2" xfId="13625" xr:uid="{00000000-0005-0000-0000-0000F1730000}"/>
    <cellStyle name="Normal 4 2 2 2 2 6 2 2" xfId="29921" xr:uid="{00000000-0005-0000-0000-0000F2730000}"/>
    <cellStyle name="Normal 4 2 2 2 2 6 3" xfId="21775" xr:uid="{00000000-0005-0000-0000-0000F3730000}"/>
    <cellStyle name="Normal 4 2 2 2 2 7" xfId="8326" xr:uid="{00000000-0005-0000-0000-0000F4730000}"/>
    <cellStyle name="Normal 4 2 2 2 2 7 2" xfId="24622" xr:uid="{00000000-0005-0000-0000-0000F5730000}"/>
    <cellStyle name="Normal 4 2 2 2 2 8" xfId="16476" xr:uid="{00000000-0005-0000-0000-0000F6730000}"/>
    <cellStyle name="Normal 4 2 2 2 3" xfId="254" xr:uid="{00000000-0005-0000-0000-0000F7730000}"/>
    <cellStyle name="Normal 4 2 2 2 3 2" xfId="598" xr:uid="{00000000-0005-0000-0000-0000F8730000}"/>
    <cellStyle name="Normal 4 2 2 2 3 2 2" xfId="1304" xr:uid="{00000000-0005-0000-0000-0000F9730000}"/>
    <cellStyle name="Normal 4 2 2 2 3 2 2 2" xfId="2714" xr:uid="{00000000-0005-0000-0000-0000FA730000}"/>
    <cellStyle name="Normal 4 2 2 2 3 2 2 2 2" xfId="5188" xr:uid="{00000000-0005-0000-0000-0000FB730000}"/>
    <cellStyle name="Normal 4 2 2 2 3 2 2 2 2 2" xfId="13334" xr:uid="{00000000-0005-0000-0000-0000FC730000}"/>
    <cellStyle name="Normal 4 2 2 2 3 2 2 2 2 2 2" xfId="29630" xr:uid="{00000000-0005-0000-0000-0000FD730000}"/>
    <cellStyle name="Normal 4 2 2 2 3 2 2 2 2 3" xfId="21484" xr:uid="{00000000-0005-0000-0000-0000FE730000}"/>
    <cellStyle name="Normal 4 2 2 2 3 2 2 2 3" xfId="8013" xr:uid="{00000000-0005-0000-0000-0000FF730000}"/>
    <cellStyle name="Normal 4 2 2 2 3 2 2 2 3 2" xfId="16159" xr:uid="{00000000-0005-0000-0000-000000740000}"/>
    <cellStyle name="Normal 4 2 2 2 3 2 2 2 3 2 2" xfId="32455" xr:uid="{00000000-0005-0000-0000-000001740000}"/>
    <cellStyle name="Normal 4 2 2 2 3 2 2 2 3 3" xfId="24309" xr:uid="{00000000-0005-0000-0000-000002740000}"/>
    <cellStyle name="Normal 4 2 2 2 3 2 2 2 4" xfId="10860" xr:uid="{00000000-0005-0000-0000-000003740000}"/>
    <cellStyle name="Normal 4 2 2 2 3 2 2 2 4 2" xfId="27156" xr:uid="{00000000-0005-0000-0000-000004740000}"/>
    <cellStyle name="Normal 4 2 2 2 3 2 2 2 5" xfId="19010" xr:uid="{00000000-0005-0000-0000-000005740000}"/>
    <cellStyle name="Normal 4 2 2 2 3 2 2 3" xfId="3970" xr:uid="{00000000-0005-0000-0000-000006740000}"/>
    <cellStyle name="Normal 4 2 2 2 3 2 2 3 2" xfId="12116" xr:uid="{00000000-0005-0000-0000-000007740000}"/>
    <cellStyle name="Normal 4 2 2 2 3 2 2 3 2 2" xfId="28412" xr:uid="{00000000-0005-0000-0000-000008740000}"/>
    <cellStyle name="Normal 4 2 2 2 3 2 2 3 3" xfId="20266" xr:uid="{00000000-0005-0000-0000-000009740000}"/>
    <cellStyle name="Normal 4 2 2 2 3 2 2 4" xfId="6603" xr:uid="{00000000-0005-0000-0000-00000A740000}"/>
    <cellStyle name="Normal 4 2 2 2 3 2 2 4 2" xfId="14749" xr:uid="{00000000-0005-0000-0000-00000B740000}"/>
    <cellStyle name="Normal 4 2 2 2 3 2 2 4 2 2" xfId="31045" xr:uid="{00000000-0005-0000-0000-00000C740000}"/>
    <cellStyle name="Normal 4 2 2 2 3 2 2 4 3" xfId="22899" xr:uid="{00000000-0005-0000-0000-00000D740000}"/>
    <cellStyle name="Normal 4 2 2 2 3 2 2 5" xfId="9450" xr:uid="{00000000-0005-0000-0000-00000E740000}"/>
    <cellStyle name="Normal 4 2 2 2 3 2 2 5 2" xfId="25746" xr:uid="{00000000-0005-0000-0000-00000F740000}"/>
    <cellStyle name="Normal 4 2 2 2 3 2 2 6" xfId="17600" xr:uid="{00000000-0005-0000-0000-000010740000}"/>
    <cellStyle name="Normal 4 2 2 2 3 2 3" xfId="2009" xr:uid="{00000000-0005-0000-0000-000011740000}"/>
    <cellStyle name="Normal 4 2 2 2 3 2 3 2" xfId="4579" xr:uid="{00000000-0005-0000-0000-000012740000}"/>
    <cellStyle name="Normal 4 2 2 2 3 2 3 2 2" xfId="12725" xr:uid="{00000000-0005-0000-0000-000013740000}"/>
    <cellStyle name="Normal 4 2 2 2 3 2 3 2 2 2" xfId="29021" xr:uid="{00000000-0005-0000-0000-000014740000}"/>
    <cellStyle name="Normal 4 2 2 2 3 2 3 2 3" xfId="20875" xr:uid="{00000000-0005-0000-0000-000015740000}"/>
    <cellStyle name="Normal 4 2 2 2 3 2 3 3" xfId="7308" xr:uid="{00000000-0005-0000-0000-000016740000}"/>
    <cellStyle name="Normal 4 2 2 2 3 2 3 3 2" xfId="15454" xr:uid="{00000000-0005-0000-0000-000017740000}"/>
    <cellStyle name="Normal 4 2 2 2 3 2 3 3 2 2" xfId="31750" xr:uid="{00000000-0005-0000-0000-000018740000}"/>
    <cellStyle name="Normal 4 2 2 2 3 2 3 3 3" xfId="23604" xr:uid="{00000000-0005-0000-0000-000019740000}"/>
    <cellStyle name="Normal 4 2 2 2 3 2 3 4" xfId="10155" xr:uid="{00000000-0005-0000-0000-00001A740000}"/>
    <cellStyle name="Normal 4 2 2 2 3 2 3 4 2" xfId="26451" xr:uid="{00000000-0005-0000-0000-00001B740000}"/>
    <cellStyle name="Normal 4 2 2 2 3 2 3 5" xfId="18305" xr:uid="{00000000-0005-0000-0000-00001C740000}"/>
    <cellStyle name="Normal 4 2 2 2 3 2 4" xfId="3361" xr:uid="{00000000-0005-0000-0000-00001D740000}"/>
    <cellStyle name="Normal 4 2 2 2 3 2 4 2" xfId="11507" xr:uid="{00000000-0005-0000-0000-00001E740000}"/>
    <cellStyle name="Normal 4 2 2 2 3 2 4 2 2" xfId="27803" xr:uid="{00000000-0005-0000-0000-00001F740000}"/>
    <cellStyle name="Normal 4 2 2 2 3 2 4 3" xfId="19657" xr:uid="{00000000-0005-0000-0000-000020740000}"/>
    <cellStyle name="Normal 4 2 2 2 3 2 5" xfId="5898" xr:uid="{00000000-0005-0000-0000-000021740000}"/>
    <cellStyle name="Normal 4 2 2 2 3 2 5 2" xfId="14044" xr:uid="{00000000-0005-0000-0000-000022740000}"/>
    <cellStyle name="Normal 4 2 2 2 3 2 5 2 2" xfId="30340" xr:uid="{00000000-0005-0000-0000-000023740000}"/>
    <cellStyle name="Normal 4 2 2 2 3 2 5 3" xfId="22194" xr:uid="{00000000-0005-0000-0000-000024740000}"/>
    <cellStyle name="Normal 4 2 2 2 3 2 6" xfId="8745" xr:uid="{00000000-0005-0000-0000-000025740000}"/>
    <cellStyle name="Normal 4 2 2 2 3 2 6 2" xfId="25041" xr:uid="{00000000-0005-0000-0000-000026740000}"/>
    <cellStyle name="Normal 4 2 2 2 3 2 7" xfId="16895" xr:uid="{00000000-0005-0000-0000-000027740000}"/>
    <cellStyle name="Normal 4 2 2 2 3 3" xfId="960" xr:uid="{00000000-0005-0000-0000-000028740000}"/>
    <cellStyle name="Normal 4 2 2 2 3 3 2" xfId="2370" xr:uid="{00000000-0005-0000-0000-000029740000}"/>
    <cellStyle name="Normal 4 2 2 2 3 3 2 2" xfId="4892" xr:uid="{00000000-0005-0000-0000-00002A740000}"/>
    <cellStyle name="Normal 4 2 2 2 3 3 2 2 2" xfId="13038" xr:uid="{00000000-0005-0000-0000-00002B740000}"/>
    <cellStyle name="Normal 4 2 2 2 3 3 2 2 2 2" xfId="29334" xr:uid="{00000000-0005-0000-0000-00002C740000}"/>
    <cellStyle name="Normal 4 2 2 2 3 3 2 2 3" xfId="21188" xr:uid="{00000000-0005-0000-0000-00002D740000}"/>
    <cellStyle name="Normal 4 2 2 2 3 3 2 3" xfId="7669" xr:uid="{00000000-0005-0000-0000-00002E740000}"/>
    <cellStyle name="Normal 4 2 2 2 3 3 2 3 2" xfId="15815" xr:uid="{00000000-0005-0000-0000-00002F740000}"/>
    <cellStyle name="Normal 4 2 2 2 3 3 2 3 2 2" xfId="32111" xr:uid="{00000000-0005-0000-0000-000030740000}"/>
    <cellStyle name="Normal 4 2 2 2 3 3 2 3 3" xfId="23965" xr:uid="{00000000-0005-0000-0000-000031740000}"/>
    <cellStyle name="Normal 4 2 2 2 3 3 2 4" xfId="10516" xr:uid="{00000000-0005-0000-0000-000032740000}"/>
    <cellStyle name="Normal 4 2 2 2 3 3 2 4 2" xfId="26812" xr:uid="{00000000-0005-0000-0000-000033740000}"/>
    <cellStyle name="Normal 4 2 2 2 3 3 2 5" xfId="18666" xr:uid="{00000000-0005-0000-0000-000034740000}"/>
    <cellStyle name="Normal 4 2 2 2 3 3 3" xfId="3674" xr:uid="{00000000-0005-0000-0000-000035740000}"/>
    <cellStyle name="Normal 4 2 2 2 3 3 3 2" xfId="11820" xr:uid="{00000000-0005-0000-0000-000036740000}"/>
    <cellStyle name="Normal 4 2 2 2 3 3 3 2 2" xfId="28116" xr:uid="{00000000-0005-0000-0000-000037740000}"/>
    <cellStyle name="Normal 4 2 2 2 3 3 3 3" xfId="19970" xr:uid="{00000000-0005-0000-0000-000038740000}"/>
    <cellStyle name="Normal 4 2 2 2 3 3 4" xfId="6259" xr:uid="{00000000-0005-0000-0000-000039740000}"/>
    <cellStyle name="Normal 4 2 2 2 3 3 4 2" xfId="14405" xr:uid="{00000000-0005-0000-0000-00003A740000}"/>
    <cellStyle name="Normal 4 2 2 2 3 3 4 2 2" xfId="30701" xr:uid="{00000000-0005-0000-0000-00003B740000}"/>
    <cellStyle name="Normal 4 2 2 2 3 3 4 3" xfId="22555" xr:uid="{00000000-0005-0000-0000-00003C740000}"/>
    <cellStyle name="Normal 4 2 2 2 3 3 5" xfId="9106" xr:uid="{00000000-0005-0000-0000-00003D740000}"/>
    <cellStyle name="Normal 4 2 2 2 3 3 5 2" xfId="25402" xr:uid="{00000000-0005-0000-0000-00003E740000}"/>
    <cellStyle name="Normal 4 2 2 2 3 3 6" xfId="17256" xr:uid="{00000000-0005-0000-0000-00003F740000}"/>
    <cellStyle name="Normal 4 2 2 2 3 4" xfId="1665" xr:uid="{00000000-0005-0000-0000-000040740000}"/>
    <cellStyle name="Normal 4 2 2 2 3 4 2" xfId="4283" xr:uid="{00000000-0005-0000-0000-000041740000}"/>
    <cellStyle name="Normal 4 2 2 2 3 4 2 2" xfId="12429" xr:uid="{00000000-0005-0000-0000-000042740000}"/>
    <cellStyle name="Normal 4 2 2 2 3 4 2 2 2" xfId="28725" xr:uid="{00000000-0005-0000-0000-000043740000}"/>
    <cellStyle name="Normal 4 2 2 2 3 4 2 3" xfId="20579" xr:uid="{00000000-0005-0000-0000-000044740000}"/>
    <cellStyle name="Normal 4 2 2 2 3 4 3" xfId="6964" xr:uid="{00000000-0005-0000-0000-000045740000}"/>
    <cellStyle name="Normal 4 2 2 2 3 4 3 2" xfId="15110" xr:uid="{00000000-0005-0000-0000-000046740000}"/>
    <cellStyle name="Normal 4 2 2 2 3 4 3 2 2" xfId="31406" xr:uid="{00000000-0005-0000-0000-000047740000}"/>
    <cellStyle name="Normal 4 2 2 2 3 4 3 3" xfId="23260" xr:uid="{00000000-0005-0000-0000-000048740000}"/>
    <cellStyle name="Normal 4 2 2 2 3 4 4" xfId="9811" xr:uid="{00000000-0005-0000-0000-000049740000}"/>
    <cellStyle name="Normal 4 2 2 2 3 4 4 2" xfId="26107" xr:uid="{00000000-0005-0000-0000-00004A740000}"/>
    <cellStyle name="Normal 4 2 2 2 3 4 5" xfId="17961" xr:uid="{00000000-0005-0000-0000-00004B740000}"/>
    <cellStyle name="Normal 4 2 2 2 3 5" xfId="3065" xr:uid="{00000000-0005-0000-0000-00004C740000}"/>
    <cellStyle name="Normal 4 2 2 2 3 5 2" xfId="11211" xr:uid="{00000000-0005-0000-0000-00004D740000}"/>
    <cellStyle name="Normal 4 2 2 2 3 5 2 2" xfId="27507" xr:uid="{00000000-0005-0000-0000-00004E740000}"/>
    <cellStyle name="Normal 4 2 2 2 3 5 3" xfId="19361" xr:uid="{00000000-0005-0000-0000-00004F740000}"/>
    <cellStyle name="Normal 4 2 2 2 3 6" xfId="5554" xr:uid="{00000000-0005-0000-0000-000050740000}"/>
    <cellStyle name="Normal 4 2 2 2 3 6 2" xfId="13700" xr:uid="{00000000-0005-0000-0000-000051740000}"/>
    <cellStyle name="Normal 4 2 2 2 3 6 2 2" xfId="29996" xr:uid="{00000000-0005-0000-0000-000052740000}"/>
    <cellStyle name="Normal 4 2 2 2 3 6 3" xfId="21850" xr:uid="{00000000-0005-0000-0000-000053740000}"/>
    <cellStyle name="Normal 4 2 2 2 3 7" xfId="8401" xr:uid="{00000000-0005-0000-0000-000054740000}"/>
    <cellStyle name="Normal 4 2 2 2 3 7 2" xfId="24697" xr:uid="{00000000-0005-0000-0000-000055740000}"/>
    <cellStyle name="Normal 4 2 2 2 3 8" xfId="16551" xr:uid="{00000000-0005-0000-0000-000056740000}"/>
    <cellStyle name="Normal 4 2 2 2 4" xfId="343" xr:uid="{00000000-0005-0000-0000-000057740000}"/>
    <cellStyle name="Normal 4 2 2 2 4 2" xfId="687" xr:uid="{00000000-0005-0000-0000-000058740000}"/>
    <cellStyle name="Normal 4 2 2 2 4 2 2" xfId="1393" xr:uid="{00000000-0005-0000-0000-000059740000}"/>
    <cellStyle name="Normal 4 2 2 2 4 2 2 2" xfId="2803" xr:uid="{00000000-0005-0000-0000-00005A740000}"/>
    <cellStyle name="Normal 4 2 2 2 4 2 2 2 2" xfId="5262" xr:uid="{00000000-0005-0000-0000-00005B740000}"/>
    <cellStyle name="Normal 4 2 2 2 4 2 2 2 2 2" xfId="13408" xr:uid="{00000000-0005-0000-0000-00005C740000}"/>
    <cellStyle name="Normal 4 2 2 2 4 2 2 2 2 2 2" xfId="29704" xr:uid="{00000000-0005-0000-0000-00005D740000}"/>
    <cellStyle name="Normal 4 2 2 2 4 2 2 2 2 3" xfId="21558" xr:uid="{00000000-0005-0000-0000-00005E740000}"/>
    <cellStyle name="Normal 4 2 2 2 4 2 2 2 3" xfId="8102" xr:uid="{00000000-0005-0000-0000-00005F740000}"/>
    <cellStyle name="Normal 4 2 2 2 4 2 2 2 3 2" xfId="16248" xr:uid="{00000000-0005-0000-0000-000060740000}"/>
    <cellStyle name="Normal 4 2 2 2 4 2 2 2 3 2 2" xfId="32544" xr:uid="{00000000-0005-0000-0000-000061740000}"/>
    <cellStyle name="Normal 4 2 2 2 4 2 2 2 3 3" xfId="24398" xr:uid="{00000000-0005-0000-0000-000062740000}"/>
    <cellStyle name="Normal 4 2 2 2 4 2 2 2 4" xfId="10949" xr:uid="{00000000-0005-0000-0000-000063740000}"/>
    <cellStyle name="Normal 4 2 2 2 4 2 2 2 4 2" xfId="27245" xr:uid="{00000000-0005-0000-0000-000064740000}"/>
    <cellStyle name="Normal 4 2 2 2 4 2 2 2 5" xfId="19099" xr:uid="{00000000-0005-0000-0000-000065740000}"/>
    <cellStyle name="Normal 4 2 2 2 4 2 2 3" xfId="4044" xr:uid="{00000000-0005-0000-0000-000066740000}"/>
    <cellStyle name="Normal 4 2 2 2 4 2 2 3 2" xfId="12190" xr:uid="{00000000-0005-0000-0000-000067740000}"/>
    <cellStyle name="Normal 4 2 2 2 4 2 2 3 2 2" xfId="28486" xr:uid="{00000000-0005-0000-0000-000068740000}"/>
    <cellStyle name="Normal 4 2 2 2 4 2 2 3 3" xfId="20340" xr:uid="{00000000-0005-0000-0000-000069740000}"/>
    <cellStyle name="Normal 4 2 2 2 4 2 2 4" xfId="6692" xr:uid="{00000000-0005-0000-0000-00006A740000}"/>
    <cellStyle name="Normal 4 2 2 2 4 2 2 4 2" xfId="14838" xr:uid="{00000000-0005-0000-0000-00006B740000}"/>
    <cellStyle name="Normal 4 2 2 2 4 2 2 4 2 2" xfId="31134" xr:uid="{00000000-0005-0000-0000-00006C740000}"/>
    <cellStyle name="Normal 4 2 2 2 4 2 2 4 3" xfId="22988" xr:uid="{00000000-0005-0000-0000-00006D740000}"/>
    <cellStyle name="Normal 4 2 2 2 4 2 2 5" xfId="9539" xr:uid="{00000000-0005-0000-0000-00006E740000}"/>
    <cellStyle name="Normal 4 2 2 2 4 2 2 5 2" xfId="25835" xr:uid="{00000000-0005-0000-0000-00006F740000}"/>
    <cellStyle name="Normal 4 2 2 2 4 2 2 6" xfId="17689" xr:uid="{00000000-0005-0000-0000-000070740000}"/>
    <cellStyle name="Normal 4 2 2 2 4 2 3" xfId="2098" xr:uid="{00000000-0005-0000-0000-000071740000}"/>
    <cellStyle name="Normal 4 2 2 2 4 2 3 2" xfId="4653" xr:uid="{00000000-0005-0000-0000-000072740000}"/>
    <cellStyle name="Normal 4 2 2 2 4 2 3 2 2" xfId="12799" xr:uid="{00000000-0005-0000-0000-000073740000}"/>
    <cellStyle name="Normal 4 2 2 2 4 2 3 2 2 2" xfId="29095" xr:uid="{00000000-0005-0000-0000-000074740000}"/>
    <cellStyle name="Normal 4 2 2 2 4 2 3 2 3" xfId="20949" xr:uid="{00000000-0005-0000-0000-000075740000}"/>
    <cellStyle name="Normal 4 2 2 2 4 2 3 3" xfId="7397" xr:uid="{00000000-0005-0000-0000-000076740000}"/>
    <cellStyle name="Normal 4 2 2 2 4 2 3 3 2" xfId="15543" xr:uid="{00000000-0005-0000-0000-000077740000}"/>
    <cellStyle name="Normal 4 2 2 2 4 2 3 3 2 2" xfId="31839" xr:uid="{00000000-0005-0000-0000-000078740000}"/>
    <cellStyle name="Normal 4 2 2 2 4 2 3 3 3" xfId="23693" xr:uid="{00000000-0005-0000-0000-000079740000}"/>
    <cellStyle name="Normal 4 2 2 2 4 2 3 4" xfId="10244" xr:uid="{00000000-0005-0000-0000-00007A740000}"/>
    <cellStyle name="Normal 4 2 2 2 4 2 3 4 2" xfId="26540" xr:uid="{00000000-0005-0000-0000-00007B740000}"/>
    <cellStyle name="Normal 4 2 2 2 4 2 3 5" xfId="18394" xr:uid="{00000000-0005-0000-0000-00007C740000}"/>
    <cellStyle name="Normal 4 2 2 2 4 2 4" xfId="3435" xr:uid="{00000000-0005-0000-0000-00007D740000}"/>
    <cellStyle name="Normal 4 2 2 2 4 2 4 2" xfId="11581" xr:uid="{00000000-0005-0000-0000-00007E740000}"/>
    <cellStyle name="Normal 4 2 2 2 4 2 4 2 2" xfId="27877" xr:uid="{00000000-0005-0000-0000-00007F740000}"/>
    <cellStyle name="Normal 4 2 2 2 4 2 4 3" xfId="19731" xr:uid="{00000000-0005-0000-0000-000080740000}"/>
    <cellStyle name="Normal 4 2 2 2 4 2 5" xfId="5987" xr:uid="{00000000-0005-0000-0000-000081740000}"/>
    <cellStyle name="Normal 4 2 2 2 4 2 5 2" xfId="14133" xr:uid="{00000000-0005-0000-0000-000082740000}"/>
    <cellStyle name="Normal 4 2 2 2 4 2 5 2 2" xfId="30429" xr:uid="{00000000-0005-0000-0000-000083740000}"/>
    <cellStyle name="Normal 4 2 2 2 4 2 5 3" xfId="22283" xr:uid="{00000000-0005-0000-0000-000084740000}"/>
    <cellStyle name="Normal 4 2 2 2 4 2 6" xfId="8834" xr:uid="{00000000-0005-0000-0000-000085740000}"/>
    <cellStyle name="Normal 4 2 2 2 4 2 6 2" xfId="25130" xr:uid="{00000000-0005-0000-0000-000086740000}"/>
    <cellStyle name="Normal 4 2 2 2 4 2 7" xfId="16984" xr:uid="{00000000-0005-0000-0000-000087740000}"/>
    <cellStyle name="Normal 4 2 2 2 4 3" xfId="1049" xr:uid="{00000000-0005-0000-0000-000088740000}"/>
    <cellStyle name="Normal 4 2 2 2 4 3 2" xfId="2459" xr:uid="{00000000-0005-0000-0000-000089740000}"/>
    <cellStyle name="Normal 4 2 2 2 4 3 2 2" xfId="4966" xr:uid="{00000000-0005-0000-0000-00008A740000}"/>
    <cellStyle name="Normal 4 2 2 2 4 3 2 2 2" xfId="13112" xr:uid="{00000000-0005-0000-0000-00008B740000}"/>
    <cellStyle name="Normal 4 2 2 2 4 3 2 2 2 2" xfId="29408" xr:uid="{00000000-0005-0000-0000-00008C740000}"/>
    <cellStyle name="Normal 4 2 2 2 4 3 2 2 3" xfId="21262" xr:uid="{00000000-0005-0000-0000-00008D740000}"/>
    <cellStyle name="Normal 4 2 2 2 4 3 2 3" xfId="7758" xr:uid="{00000000-0005-0000-0000-00008E740000}"/>
    <cellStyle name="Normal 4 2 2 2 4 3 2 3 2" xfId="15904" xr:uid="{00000000-0005-0000-0000-00008F740000}"/>
    <cellStyle name="Normal 4 2 2 2 4 3 2 3 2 2" xfId="32200" xr:uid="{00000000-0005-0000-0000-000090740000}"/>
    <cellStyle name="Normal 4 2 2 2 4 3 2 3 3" xfId="24054" xr:uid="{00000000-0005-0000-0000-000091740000}"/>
    <cellStyle name="Normal 4 2 2 2 4 3 2 4" xfId="10605" xr:uid="{00000000-0005-0000-0000-000092740000}"/>
    <cellStyle name="Normal 4 2 2 2 4 3 2 4 2" xfId="26901" xr:uid="{00000000-0005-0000-0000-000093740000}"/>
    <cellStyle name="Normal 4 2 2 2 4 3 2 5" xfId="18755" xr:uid="{00000000-0005-0000-0000-000094740000}"/>
    <cellStyle name="Normal 4 2 2 2 4 3 3" xfId="3748" xr:uid="{00000000-0005-0000-0000-000095740000}"/>
    <cellStyle name="Normal 4 2 2 2 4 3 3 2" xfId="11894" xr:uid="{00000000-0005-0000-0000-000096740000}"/>
    <cellStyle name="Normal 4 2 2 2 4 3 3 2 2" xfId="28190" xr:uid="{00000000-0005-0000-0000-000097740000}"/>
    <cellStyle name="Normal 4 2 2 2 4 3 3 3" xfId="20044" xr:uid="{00000000-0005-0000-0000-000098740000}"/>
    <cellStyle name="Normal 4 2 2 2 4 3 4" xfId="6348" xr:uid="{00000000-0005-0000-0000-000099740000}"/>
    <cellStyle name="Normal 4 2 2 2 4 3 4 2" xfId="14494" xr:uid="{00000000-0005-0000-0000-00009A740000}"/>
    <cellStyle name="Normal 4 2 2 2 4 3 4 2 2" xfId="30790" xr:uid="{00000000-0005-0000-0000-00009B740000}"/>
    <cellStyle name="Normal 4 2 2 2 4 3 4 3" xfId="22644" xr:uid="{00000000-0005-0000-0000-00009C740000}"/>
    <cellStyle name="Normal 4 2 2 2 4 3 5" xfId="9195" xr:uid="{00000000-0005-0000-0000-00009D740000}"/>
    <cellStyle name="Normal 4 2 2 2 4 3 5 2" xfId="25491" xr:uid="{00000000-0005-0000-0000-00009E740000}"/>
    <cellStyle name="Normal 4 2 2 2 4 3 6" xfId="17345" xr:uid="{00000000-0005-0000-0000-00009F740000}"/>
    <cellStyle name="Normal 4 2 2 2 4 4" xfId="1754" xr:uid="{00000000-0005-0000-0000-0000A0740000}"/>
    <cellStyle name="Normal 4 2 2 2 4 4 2" xfId="4357" xr:uid="{00000000-0005-0000-0000-0000A1740000}"/>
    <cellStyle name="Normal 4 2 2 2 4 4 2 2" xfId="12503" xr:uid="{00000000-0005-0000-0000-0000A2740000}"/>
    <cellStyle name="Normal 4 2 2 2 4 4 2 2 2" xfId="28799" xr:uid="{00000000-0005-0000-0000-0000A3740000}"/>
    <cellStyle name="Normal 4 2 2 2 4 4 2 3" xfId="20653" xr:uid="{00000000-0005-0000-0000-0000A4740000}"/>
    <cellStyle name="Normal 4 2 2 2 4 4 3" xfId="7053" xr:uid="{00000000-0005-0000-0000-0000A5740000}"/>
    <cellStyle name="Normal 4 2 2 2 4 4 3 2" xfId="15199" xr:uid="{00000000-0005-0000-0000-0000A6740000}"/>
    <cellStyle name="Normal 4 2 2 2 4 4 3 2 2" xfId="31495" xr:uid="{00000000-0005-0000-0000-0000A7740000}"/>
    <cellStyle name="Normal 4 2 2 2 4 4 3 3" xfId="23349" xr:uid="{00000000-0005-0000-0000-0000A8740000}"/>
    <cellStyle name="Normal 4 2 2 2 4 4 4" xfId="9900" xr:uid="{00000000-0005-0000-0000-0000A9740000}"/>
    <cellStyle name="Normal 4 2 2 2 4 4 4 2" xfId="26196" xr:uid="{00000000-0005-0000-0000-0000AA740000}"/>
    <cellStyle name="Normal 4 2 2 2 4 4 5" xfId="18050" xr:uid="{00000000-0005-0000-0000-0000AB740000}"/>
    <cellStyle name="Normal 4 2 2 2 4 5" xfId="3139" xr:uid="{00000000-0005-0000-0000-0000AC740000}"/>
    <cellStyle name="Normal 4 2 2 2 4 5 2" xfId="11285" xr:uid="{00000000-0005-0000-0000-0000AD740000}"/>
    <cellStyle name="Normal 4 2 2 2 4 5 2 2" xfId="27581" xr:uid="{00000000-0005-0000-0000-0000AE740000}"/>
    <cellStyle name="Normal 4 2 2 2 4 5 3" xfId="19435" xr:uid="{00000000-0005-0000-0000-0000AF740000}"/>
    <cellStyle name="Normal 4 2 2 2 4 6" xfId="5643" xr:uid="{00000000-0005-0000-0000-0000B0740000}"/>
    <cellStyle name="Normal 4 2 2 2 4 6 2" xfId="13789" xr:uid="{00000000-0005-0000-0000-0000B1740000}"/>
    <cellStyle name="Normal 4 2 2 2 4 6 2 2" xfId="30085" xr:uid="{00000000-0005-0000-0000-0000B2740000}"/>
    <cellStyle name="Normal 4 2 2 2 4 6 3" xfId="21939" xr:uid="{00000000-0005-0000-0000-0000B3740000}"/>
    <cellStyle name="Normal 4 2 2 2 4 7" xfId="8490" xr:uid="{00000000-0005-0000-0000-0000B4740000}"/>
    <cellStyle name="Normal 4 2 2 2 4 7 2" xfId="24786" xr:uid="{00000000-0005-0000-0000-0000B5740000}"/>
    <cellStyle name="Normal 4 2 2 2 4 8" xfId="16640" xr:uid="{00000000-0005-0000-0000-0000B6740000}"/>
    <cellStyle name="Normal 4 2 2 2 5" xfId="433" xr:uid="{00000000-0005-0000-0000-0000B7740000}"/>
    <cellStyle name="Normal 4 2 2 2 5 2" xfId="1139" xr:uid="{00000000-0005-0000-0000-0000B8740000}"/>
    <cellStyle name="Normal 4 2 2 2 5 2 2" xfId="2549" xr:uid="{00000000-0005-0000-0000-0000B9740000}"/>
    <cellStyle name="Normal 4 2 2 2 5 2 2 2" xfId="5040" xr:uid="{00000000-0005-0000-0000-0000BA740000}"/>
    <cellStyle name="Normal 4 2 2 2 5 2 2 2 2" xfId="13186" xr:uid="{00000000-0005-0000-0000-0000BB740000}"/>
    <cellStyle name="Normal 4 2 2 2 5 2 2 2 2 2" xfId="29482" xr:uid="{00000000-0005-0000-0000-0000BC740000}"/>
    <cellStyle name="Normal 4 2 2 2 5 2 2 2 3" xfId="21336" xr:uid="{00000000-0005-0000-0000-0000BD740000}"/>
    <cellStyle name="Normal 4 2 2 2 5 2 2 3" xfId="7848" xr:uid="{00000000-0005-0000-0000-0000BE740000}"/>
    <cellStyle name="Normal 4 2 2 2 5 2 2 3 2" xfId="15994" xr:uid="{00000000-0005-0000-0000-0000BF740000}"/>
    <cellStyle name="Normal 4 2 2 2 5 2 2 3 2 2" xfId="32290" xr:uid="{00000000-0005-0000-0000-0000C0740000}"/>
    <cellStyle name="Normal 4 2 2 2 5 2 2 3 3" xfId="24144" xr:uid="{00000000-0005-0000-0000-0000C1740000}"/>
    <cellStyle name="Normal 4 2 2 2 5 2 2 4" xfId="10695" xr:uid="{00000000-0005-0000-0000-0000C2740000}"/>
    <cellStyle name="Normal 4 2 2 2 5 2 2 4 2" xfId="26991" xr:uid="{00000000-0005-0000-0000-0000C3740000}"/>
    <cellStyle name="Normal 4 2 2 2 5 2 2 5" xfId="18845" xr:uid="{00000000-0005-0000-0000-0000C4740000}"/>
    <cellStyle name="Normal 4 2 2 2 5 2 3" xfId="3822" xr:uid="{00000000-0005-0000-0000-0000C5740000}"/>
    <cellStyle name="Normal 4 2 2 2 5 2 3 2" xfId="11968" xr:uid="{00000000-0005-0000-0000-0000C6740000}"/>
    <cellStyle name="Normal 4 2 2 2 5 2 3 2 2" xfId="28264" xr:uid="{00000000-0005-0000-0000-0000C7740000}"/>
    <cellStyle name="Normal 4 2 2 2 5 2 3 3" xfId="20118" xr:uid="{00000000-0005-0000-0000-0000C8740000}"/>
    <cellStyle name="Normal 4 2 2 2 5 2 4" xfId="6438" xr:uid="{00000000-0005-0000-0000-0000C9740000}"/>
    <cellStyle name="Normal 4 2 2 2 5 2 4 2" xfId="14584" xr:uid="{00000000-0005-0000-0000-0000CA740000}"/>
    <cellStyle name="Normal 4 2 2 2 5 2 4 2 2" xfId="30880" xr:uid="{00000000-0005-0000-0000-0000CB740000}"/>
    <cellStyle name="Normal 4 2 2 2 5 2 4 3" xfId="22734" xr:uid="{00000000-0005-0000-0000-0000CC740000}"/>
    <cellStyle name="Normal 4 2 2 2 5 2 5" xfId="9285" xr:uid="{00000000-0005-0000-0000-0000CD740000}"/>
    <cellStyle name="Normal 4 2 2 2 5 2 5 2" xfId="25581" xr:uid="{00000000-0005-0000-0000-0000CE740000}"/>
    <cellStyle name="Normal 4 2 2 2 5 2 6" xfId="17435" xr:uid="{00000000-0005-0000-0000-0000CF740000}"/>
    <cellStyle name="Normal 4 2 2 2 5 3" xfId="1844" xr:uid="{00000000-0005-0000-0000-0000D0740000}"/>
    <cellStyle name="Normal 4 2 2 2 5 3 2" xfId="4431" xr:uid="{00000000-0005-0000-0000-0000D1740000}"/>
    <cellStyle name="Normal 4 2 2 2 5 3 2 2" xfId="12577" xr:uid="{00000000-0005-0000-0000-0000D2740000}"/>
    <cellStyle name="Normal 4 2 2 2 5 3 2 2 2" xfId="28873" xr:uid="{00000000-0005-0000-0000-0000D3740000}"/>
    <cellStyle name="Normal 4 2 2 2 5 3 2 3" xfId="20727" xr:uid="{00000000-0005-0000-0000-0000D4740000}"/>
    <cellStyle name="Normal 4 2 2 2 5 3 3" xfId="7143" xr:uid="{00000000-0005-0000-0000-0000D5740000}"/>
    <cellStyle name="Normal 4 2 2 2 5 3 3 2" xfId="15289" xr:uid="{00000000-0005-0000-0000-0000D6740000}"/>
    <cellStyle name="Normal 4 2 2 2 5 3 3 2 2" xfId="31585" xr:uid="{00000000-0005-0000-0000-0000D7740000}"/>
    <cellStyle name="Normal 4 2 2 2 5 3 3 3" xfId="23439" xr:uid="{00000000-0005-0000-0000-0000D8740000}"/>
    <cellStyle name="Normal 4 2 2 2 5 3 4" xfId="9990" xr:uid="{00000000-0005-0000-0000-0000D9740000}"/>
    <cellStyle name="Normal 4 2 2 2 5 3 4 2" xfId="26286" xr:uid="{00000000-0005-0000-0000-0000DA740000}"/>
    <cellStyle name="Normal 4 2 2 2 5 3 5" xfId="18140" xr:uid="{00000000-0005-0000-0000-0000DB740000}"/>
    <cellStyle name="Normal 4 2 2 2 5 4" xfId="3213" xr:uid="{00000000-0005-0000-0000-0000DC740000}"/>
    <cellStyle name="Normal 4 2 2 2 5 4 2" xfId="11359" xr:uid="{00000000-0005-0000-0000-0000DD740000}"/>
    <cellStyle name="Normal 4 2 2 2 5 4 2 2" xfId="27655" xr:uid="{00000000-0005-0000-0000-0000DE740000}"/>
    <cellStyle name="Normal 4 2 2 2 5 4 3" xfId="19509" xr:uid="{00000000-0005-0000-0000-0000DF740000}"/>
    <cellStyle name="Normal 4 2 2 2 5 5" xfId="5733" xr:uid="{00000000-0005-0000-0000-0000E0740000}"/>
    <cellStyle name="Normal 4 2 2 2 5 5 2" xfId="13879" xr:uid="{00000000-0005-0000-0000-0000E1740000}"/>
    <cellStyle name="Normal 4 2 2 2 5 5 2 2" xfId="30175" xr:uid="{00000000-0005-0000-0000-0000E2740000}"/>
    <cellStyle name="Normal 4 2 2 2 5 5 3" xfId="22029" xr:uid="{00000000-0005-0000-0000-0000E3740000}"/>
    <cellStyle name="Normal 4 2 2 2 5 6" xfId="8580" xr:uid="{00000000-0005-0000-0000-0000E4740000}"/>
    <cellStyle name="Normal 4 2 2 2 5 6 2" xfId="24876" xr:uid="{00000000-0005-0000-0000-0000E5740000}"/>
    <cellStyle name="Normal 4 2 2 2 5 7" xfId="16730" xr:uid="{00000000-0005-0000-0000-0000E6740000}"/>
    <cellStyle name="Normal 4 2 2 2 6" xfId="795" xr:uid="{00000000-0005-0000-0000-0000E7740000}"/>
    <cellStyle name="Normal 4 2 2 2 6 2" xfId="2205" xr:uid="{00000000-0005-0000-0000-0000E8740000}"/>
    <cellStyle name="Normal 4 2 2 2 6 2 2" xfId="4744" xr:uid="{00000000-0005-0000-0000-0000E9740000}"/>
    <cellStyle name="Normal 4 2 2 2 6 2 2 2" xfId="12890" xr:uid="{00000000-0005-0000-0000-0000EA740000}"/>
    <cellStyle name="Normal 4 2 2 2 6 2 2 2 2" xfId="29186" xr:uid="{00000000-0005-0000-0000-0000EB740000}"/>
    <cellStyle name="Normal 4 2 2 2 6 2 2 3" xfId="21040" xr:uid="{00000000-0005-0000-0000-0000EC740000}"/>
    <cellStyle name="Normal 4 2 2 2 6 2 3" xfId="7504" xr:uid="{00000000-0005-0000-0000-0000ED740000}"/>
    <cellStyle name="Normal 4 2 2 2 6 2 3 2" xfId="15650" xr:uid="{00000000-0005-0000-0000-0000EE740000}"/>
    <cellStyle name="Normal 4 2 2 2 6 2 3 2 2" xfId="31946" xr:uid="{00000000-0005-0000-0000-0000EF740000}"/>
    <cellStyle name="Normal 4 2 2 2 6 2 3 3" xfId="23800" xr:uid="{00000000-0005-0000-0000-0000F0740000}"/>
    <cellStyle name="Normal 4 2 2 2 6 2 4" xfId="10351" xr:uid="{00000000-0005-0000-0000-0000F1740000}"/>
    <cellStyle name="Normal 4 2 2 2 6 2 4 2" xfId="26647" xr:uid="{00000000-0005-0000-0000-0000F2740000}"/>
    <cellStyle name="Normal 4 2 2 2 6 2 5" xfId="18501" xr:uid="{00000000-0005-0000-0000-0000F3740000}"/>
    <cellStyle name="Normal 4 2 2 2 6 3" xfId="3526" xr:uid="{00000000-0005-0000-0000-0000F4740000}"/>
    <cellStyle name="Normal 4 2 2 2 6 3 2" xfId="11672" xr:uid="{00000000-0005-0000-0000-0000F5740000}"/>
    <cellStyle name="Normal 4 2 2 2 6 3 2 2" xfId="27968" xr:uid="{00000000-0005-0000-0000-0000F6740000}"/>
    <cellStyle name="Normal 4 2 2 2 6 3 3" xfId="19822" xr:uid="{00000000-0005-0000-0000-0000F7740000}"/>
    <cellStyle name="Normal 4 2 2 2 6 4" xfId="6094" xr:uid="{00000000-0005-0000-0000-0000F8740000}"/>
    <cellStyle name="Normal 4 2 2 2 6 4 2" xfId="14240" xr:uid="{00000000-0005-0000-0000-0000F9740000}"/>
    <cellStyle name="Normal 4 2 2 2 6 4 2 2" xfId="30536" xr:uid="{00000000-0005-0000-0000-0000FA740000}"/>
    <cellStyle name="Normal 4 2 2 2 6 4 3" xfId="22390" xr:uid="{00000000-0005-0000-0000-0000FB740000}"/>
    <cellStyle name="Normal 4 2 2 2 6 5" xfId="8941" xr:uid="{00000000-0005-0000-0000-0000FC740000}"/>
    <cellStyle name="Normal 4 2 2 2 6 5 2" xfId="25237" xr:uid="{00000000-0005-0000-0000-0000FD740000}"/>
    <cellStyle name="Normal 4 2 2 2 6 6" xfId="17091" xr:uid="{00000000-0005-0000-0000-0000FE740000}"/>
    <cellStyle name="Normal 4 2 2 2 7" xfId="1500" xr:uid="{00000000-0005-0000-0000-0000FF740000}"/>
    <cellStyle name="Normal 4 2 2 2 7 2" xfId="4135" xr:uid="{00000000-0005-0000-0000-000000750000}"/>
    <cellStyle name="Normal 4 2 2 2 7 2 2" xfId="12281" xr:uid="{00000000-0005-0000-0000-000001750000}"/>
    <cellStyle name="Normal 4 2 2 2 7 2 2 2" xfId="28577" xr:uid="{00000000-0005-0000-0000-000002750000}"/>
    <cellStyle name="Normal 4 2 2 2 7 2 3" xfId="20431" xr:uid="{00000000-0005-0000-0000-000003750000}"/>
    <cellStyle name="Normal 4 2 2 2 7 3" xfId="6799" xr:uid="{00000000-0005-0000-0000-000004750000}"/>
    <cellStyle name="Normal 4 2 2 2 7 3 2" xfId="14945" xr:uid="{00000000-0005-0000-0000-000005750000}"/>
    <cellStyle name="Normal 4 2 2 2 7 3 2 2" xfId="31241" xr:uid="{00000000-0005-0000-0000-000006750000}"/>
    <cellStyle name="Normal 4 2 2 2 7 3 3" xfId="23095" xr:uid="{00000000-0005-0000-0000-000007750000}"/>
    <cellStyle name="Normal 4 2 2 2 7 4" xfId="9646" xr:uid="{00000000-0005-0000-0000-000008750000}"/>
    <cellStyle name="Normal 4 2 2 2 7 4 2" xfId="25942" xr:uid="{00000000-0005-0000-0000-000009750000}"/>
    <cellStyle name="Normal 4 2 2 2 7 5" xfId="17796" xr:uid="{00000000-0005-0000-0000-00000A750000}"/>
    <cellStyle name="Normal 4 2 2 2 8" xfId="2917" xr:uid="{00000000-0005-0000-0000-00000B750000}"/>
    <cellStyle name="Normal 4 2 2 2 8 2" xfId="11063" xr:uid="{00000000-0005-0000-0000-00000C750000}"/>
    <cellStyle name="Normal 4 2 2 2 8 2 2" xfId="27359" xr:uid="{00000000-0005-0000-0000-00000D750000}"/>
    <cellStyle name="Normal 4 2 2 2 8 3" xfId="19213" xr:uid="{00000000-0005-0000-0000-00000E750000}"/>
    <cellStyle name="Normal 4 2 2 2 9" xfId="5389" xr:uid="{00000000-0005-0000-0000-00000F750000}"/>
    <cellStyle name="Normal 4 2 2 2 9 2" xfId="13535" xr:uid="{00000000-0005-0000-0000-000010750000}"/>
    <cellStyle name="Normal 4 2 2 2 9 2 2" xfId="29831" xr:uid="{00000000-0005-0000-0000-000011750000}"/>
    <cellStyle name="Normal 4 2 2 2 9 3" xfId="21685" xr:uid="{00000000-0005-0000-0000-000012750000}"/>
    <cellStyle name="Normal 4 2 2 3" xfId="135" xr:uid="{00000000-0005-0000-0000-000013750000}"/>
    <cellStyle name="Normal 4 2 2 3 2" xfId="479" xr:uid="{00000000-0005-0000-0000-000014750000}"/>
    <cellStyle name="Normal 4 2 2 3 2 2" xfId="1185" xr:uid="{00000000-0005-0000-0000-000015750000}"/>
    <cellStyle name="Normal 4 2 2 3 2 2 2" xfId="2595" xr:uid="{00000000-0005-0000-0000-000016750000}"/>
    <cellStyle name="Normal 4 2 2 3 2 2 2 2" xfId="5078" xr:uid="{00000000-0005-0000-0000-000017750000}"/>
    <cellStyle name="Normal 4 2 2 3 2 2 2 2 2" xfId="13224" xr:uid="{00000000-0005-0000-0000-000018750000}"/>
    <cellStyle name="Normal 4 2 2 3 2 2 2 2 2 2" xfId="29520" xr:uid="{00000000-0005-0000-0000-000019750000}"/>
    <cellStyle name="Normal 4 2 2 3 2 2 2 2 3" xfId="21374" xr:uid="{00000000-0005-0000-0000-00001A750000}"/>
    <cellStyle name="Normal 4 2 2 3 2 2 2 3" xfId="7894" xr:uid="{00000000-0005-0000-0000-00001B750000}"/>
    <cellStyle name="Normal 4 2 2 3 2 2 2 3 2" xfId="16040" xr:uid="{00000000-0005-0000-0000-00001C750000}"/>
    <cellStyle name="Normal 4 2 2 3 2 2 2 3 2 2" xfId="32336" xr:uid="{00000000-0005-0000-0000-00001D750000}"/>
    <cellStyle name="Normal 4 2 2 3 2 2 2 3 3" xfId="24190" xr:uid="{00000000-0005-0000-0000-00001E750000}"/>
    <cellStyle name="Normal 4 2 2 3 2 2 2 4" xfId="10741" xr:uid="{00000000-0005-0000-0000-00001F750000}"/>
    <cellStyle name="Normal 4 2 2 3 2 2 2 4 2" xfId="27037" xr:uid="{00000000-0005-0000-0000-000020750000}"/>
    <cellStyle name="Normal 4 2 2 3 2 2 2 5" xfId="18891" xr:uid="{00000000-0005-0000-0000-000021750000}"/>
    <cellStyle name="Normal 4 2 2 3 2 2 3" xfId="3860" xr:uid="{00000000-0005-0000-0000-000022750000}"/>
    <cellStyle name="Normal 4 2 2 3 2 2 3 2" xfId="12006" xr:uid="{00000000-0005-0000-0000-000023750000}"/>
    <cellStyle name="Normal 4 2 2 3 2 2 3 2 2" xfId="28302" xr:uid="{00000000-0005-0000-0000-000024750000}"/>
    <cellStyle name="Normal 4 2 2 3 2 2 3 3" xfId="20156" xr:uid="{00000000-0005-0000-0000-000025750000}"/>
    <cellStyle name="Normal 4 2 2 3 2 2 4" xfId="6484" xr:uid="{00000000-0005-0000-0000-000026750000}"/>
    <cellStyle name="Normal 4 2 2 3 2 2 4 2" xfId="14630" xr:uid="{00000000-0005-0000-0000-000027750000}"/>
    <cellStyle name="Normal 4 2 2 3 2 2 4 2 2" xfId="30926" xr:uid="{00000000-0005-0000-0000-000028750000}"/>
    <cellStyle name="Normal 4 2 2 3 2 2 4 3" xfId="22780" xr:uid="{00000000-0005-0000-0000-000029750000}"/>
    <cellStyle name="Normal 4 2 2 3 2 2 5" xfId="9331" xr:uid="{00000000-0005-0000-0000-00002A750000}"/>
    <cellStyle name="Normal 4 2 2 3 2 2 5 2" xfId="25627" xr:uid="{00000000-0005-0000-0000-00002B750000}"/>
    <cellStyle name="Normal 4 2 2 3 2 2 6" xfId="17481" xr:uid="{00000000-0005-0000-0000-00002C750000}"/>
    <cellStyle name="Normal 4 2 2 3 2 3" xfId="1890" xr:uid="{00000000-0005-0000-0000-00002D750000}"/>
    <cellStyle name="Normal 4 2 2 3 2 3 2" xfId="4469" xr:uid="{00000000-0005-0000-0000-00002E750000}"/>
    <cellStyle name="Normal 4 2 2 3 2 3 2 2" xfId="12615" xr:uid="{00000000-0005-0000-0000-00002F750000}"/>
    <cellStyle name="Normal 4 2 2 3 2 3 2 2 2" xfId="28911" xr:uid="{00000000-0005-0000-0000-000030750000}"/>
    <cellStyle name="Normal 4 2 2 3 2 3 2 3" xfId="20765" xr:uid="{00000000-0005-0000-0000-000031750000}"/>
    <cellStyle name="Normal 4 2 2 3 2 3 3" xfId="7189" xr:uid="{00000000-0005-0000-0000-000032750000}"/>
    <cellStyle name="Normal 4 2 2 3 2 3 3 2" xfId="15335" xr:uid="{00000000-0005-0000-0000-000033750000}"/>
    <cellStyle name="Normal 4 2 2 3 2 3 3 2 2" xfId="31631" xr:uid="{00000000-0005-0000-0000-000034750000}"/>
    <cellStyle name="Normal 4 2 2 3 2 3 3 3" xfId="23485" xr:uid="{00000000-0005-0000-0000-000035750000}"/>
    <cellStyle name="Normal 4 2 2 3 2 3 4" xfId="10036" xr:uid="{00000000-0005-0000-0000-000036750000}"/>
    <cellStyle name="Normal 4 2 2 3 2 3 4 2" xfId="26332" xr:uid="{00000000-0005-0000-0000-000037750000}"/>
    <cellStyle name="Normal 4 2 2 3 2 3 5" xfId="18186" xr:uid="{00000000-0005-0000-0000-000038750000}"/>
    <cellStyle name="Normal 4 2 2 3 2 4" xfId="3251" xr:uid="{00000000-0005-0000-0000-000039750000}"/>
    <cellStyle name="Normal 4 2 2 3 2 4 2" xfId="11397" xr:uid="{00000000-0005-0000-0000-00003A750000}"/>
    <cellStyle name="Normal 4 2 2 3 2 4 2 2" xfId="27693" xr:uid="{00000000-0005-0000-0000-00003B750000}"/>
    <cellStyle name="Normal 4 2 2 3 2 4 3" xfId="19547" xr:uid="{00000000-0005-0000-0000-00003C750000}"/>
    <cellStyle name="Normal 4 2 2 3 2 5" xfId="5779" xr:uid="{00000000-0005-0000-0000-00003D750000}"/>
    <cellStyle name="Normal 4 2 2 3 2 5 2" xfId="13925" xr:uid="{00000000-0005-0000-0000-00003E750000}"/>
    <cellStyle name="Normal 4 2 2 3 2 5 2 2" xfId="30221" xr:uid="{00000000-0005-0000-0000-00003F750000}"/>
    <cellStyle name="Normal 4 2 2 3 2 5 3" xfId="22075" xr:uid="{00000000-0005-0000-0000-000040750000}"/>
    <cellStyle name="Normal 4 2 2 3 2 6" xfId="8626" xr:uid="{00000000-0005-0000-0000-000041750000}"/>
    <cellStyle name="Normal 4 2 2 3 2 6 2" xfId="24922" xr:uid="{00000000-0005-0000-0000-000042750000}"/>
    <cellStyle name="Normal 4 2 2 3 2 7" xfId="16776" xr:uid="{00000000-0005-0000-0000-000043750000}"/>
    <cellStyle name="Normal 4 2 2 3 3" xfId="841" xr:uid="{00000000-0005-0000-0000-000044750000}"/>
    <cellStyle name="Normal 4 2 2 3 3 2" xfId="2251" xr:uid="{00000000-0005-0000-0000-000045750000}"/>
    <cellStyle name="Normal 4 2 2 3 3 2 2" xfId="4782" xr:uid="{00000000-0005-0000-0000-000046750000}"/>
    <cellStyle name="Normal 4 2 2 3 3 2 2 2" xfId="12928" xr:uid="{00000000-0005-0000-0000-000047750000}"/>
    <cellStyle name="Normal 4 2 2 3 3 2 2 2 2" xfId="29224" xr:uid="{00000000-0005-0000-0000-000048750000}"/>
    <cellStyle name="Normal 4 2 2 3 3 2 2 3" xfId="21078" xr:uid="{00000000-0005-0000-0000-000049750000}"/>
    <cellStyle name="Normal 4 2 2 3 3 2 3" xfId="7550" xr:uid="{00000000-0005-0000-0000-00004A750000}"/>
    <cellStyle name="Normal 4 2 2 3 3 2 3 2" xfId="15696" xr:uid="{00000000-0005-0000-0000-00004B750000}"/>
    <cellStyle name="Normal 4 2 2 3 3 2 3 2 2" xfId="31992" xr:uid="{00000000-0005-0000-0000-00004C750000}"/>
    <cellStyle name="Normal 4 2 2 3 3 2 3 3" xfId="23846" xr:uid="{00000000-0005-0000-0000-00004D750000}"/>
    <cellStyle name="Normal 4 2 2 3 3 2 4" xfId="10397" xr:uid="{00000000-0005-0000-0000-00004E750000}"/>
    <cellStyle name="Normal 4 2 2 3 3 2 4 2" xfId="26693" xr:uid="{00000000-0005-0000-0000-00004F750000}"/>
    <cellStyle name="Normal 4 2 2 3 3 2 5" xfId="18547" xr:uid="{00000000-0005-0000-0000-000050750000}"/>
    <cellStyle name="Normal 4 2 2 3 3 3" xfId="3564" xr:uid="{00000000-0005-0000-0000-000051750000}"/>
    <cellStyle name="Normal 4 2 2 3 3 3 2" xfId="11710" xr:uid="{00000000-0005-0000-0000-000052750000}"/>
    <cellStyle name="Normal 4 2 2 3 3 3 2 2" xfId="28006" xr:uid="{00000000-0005-0000-0000-000053750000}"/>
    <cellStyle name="Normal 4 2 2 3 3 3 3" xfId="19860" xr:uid="{00000000-0005-0000-0000-000054750000}"/>
    <cellStyle name="Normal 4 2 2 3 3 4" xfId="6140" xr:uid="{00000000-0005-0000-0000-000055750000}"/>
    <cellStyle name="Normal 4 2 2 3 3 4 2" xfId="14286" xr:uid="{00000000-0005-0000-0000-000056750000}"/>
    <cellStyle name="Normal 4 2 2 3 3 4 2 2" xfId="30582" xr:uid="{00000000-0005-0000-0000-000057750000}"/>
    <cellStyle name="Normal 4 2 2 3 3 4 3" xfId="22436" xr:uid="{00000000-0005-0000-0000-000058750000}"/>
    <cellStyle name="Normal 4 2 2 3 3 5" xfId="8987" xr:uid="{00000000-0005-0000-0000-000059750000}"/>
    <cellStyle name="Normal 4 2 2 3 3 5 2" xfId="25283" xr:uid="{00000000-0005-0000-0000-00005A750000}"/>
    <cellStyle name="Normal 4 2 2 3 3 6" xfId="17137" xr:uid="{00000000-0005-0000-0000-00005B750000}"/>
    <cellStyle name="Normal 4 2 2 3 4" xfId="1546" xr:uid="{00000000-0005-0000-0000-00005C750000}"/>
    <cellStyle name="Normal 4 2 2 3 4 2" xfId="4173" xr:uid="{00000000-0005-0000-0000-00005D750000}"/>
    <cellStyle name="Normal 4 2 2 3 4 2 2" xfId="12319" xr:uid="{00000000-0005-0000-0000-00005E750000}"/>
    <cellStyle name="Normal 4 2 2 3 4 2 2 2" xfId="28615" xr:uid="{00000000-0005-0000-0000-00005F750000}"/>
    <cellStyle name="Normal 4 2 2 3 4 2 3" xfId="20469" xr:uid="{00000000-0005-0000-0000-000060750000}"/>
    <cellStyle name="Normal 4 2 2 3 4 3" xfId="6845" xr:uid="{00000000-0005-0000-0000-000061750000}"/>
    <cellStyle name="Normal 4 2 2 3 4 3 2" xfId="14991" xr:uid="{00000000-0005-0000-0000-000062750000}"/>
    <cellStyle name="Normal 4 2 2 3 4 3 2 2" xfId="31287" xr:uid="{00000000-0005-0000-0000-000063750000}"/>
    <cellStyle name="Normal 4 2 2 3 4 3 3" xfId="23141" xr:uid="{00000000-0005-0000-0000-000064750000}"/>
    <cellStyle name="Normal 4 2 2 3 4 4" xfId="9692" xr:uid="{00000000-0005-0000-0000-000065750000}"/>
    <cellStyle name="Normal 4 2 2 3 4 4 2" xfId="25988" xr:uid="{00000000-0005-0000-0000-000066750000}"/>
    <cellStyle name="Normal 4 2 2 3 4 5" xfId="17842" xr:uid="{00000000-0005-0000-0000-000067750000}"/>
    <cellStyle name="Normal 4 2 2 3 5" xfId="2955" xr:uid="{00000000-0005-0000-0000-000068750000}"/>
    <cellStyle name="Normal 4 2 2 3 5 2" xfId="11101" xr:uid="{00000000-0005-0000-0000-000069750000}"/>
    <cellStyle name="Normal 4 2 2 3 5 2 2" xfId="27397" xr:uid="{00000000-0005-0000-0000-00006A750000}"/>
    <cellStyle name="Normal 4 2 2 3 5 3" xfId="19251" xr:uid="{00000000-0005-0000-0000-00006B750000}"/>
    <cellStyle name="Normal 4 2 2 3 6" xfId="5435" xr:uid="{00000000-0005-0000-0000-00006C750000}"/>
    <cellStyle name="Normal 4 2 2 3 6 2" xfId="13581" xr:uid="{00000000-0005-0000-0000-00006D750000}"/>
    <cellStyle name="Normal 4 2 2 3 6 2 2" xfId="29877" xr:uid="{00000000-0005-0000-0000-00006E750000}"/>
    <cellStyle name="Normal 4 2 2 3 6 3" xfId="21731" xr:uid="{00000000-0005-0000-0000-00006F750000}"/>
    <cellStyle name="Normal 4 2 2 3 7" xfId="8282" xr:uid="{00000000-0005-0000-0000-000070750000}"/>
    <cellStyle name="Normal 4 2 2 3 7 2" xfId="24578" xr:uid="{00000000-0005-0000-0000-000071750000}"/>
    <cellStyle name="Normal 4 2 2 3 8" xfId="16432" xr:uid="{00000000-0005-0000-0000-000072750000}"/>
    <cellStyle name="Normal 4 2 2 4" xfId="218" xr:uid="{00000000-0005-0000-0000-000073750000}"/>
    <cellStyle name="Normal 4 2 2 4 2" xfId="562" xr:uid="{00000000-0005-0000-0000-000074750000}"/>
    <cellStyle name="Normal 4 2 2 4 2 2" xfId="1268" xr:uid="{00000000-0005-0000-0000-000075750000}"/>
    <cellStyle name="Normal 4 2 2 4 2 2 2" xfId="2678" xr:uid="{00000000-0005-0000-0000-000076750000}"/>
    <cellStyle name="Normal 4 2 2 4 2 2 2 2" xfId="5152" xr:uid="{00000000-0005-0000-0000-000077750000}"/>
    <cellStyle name="Normal 4 2 2 4 2 2 2 2 2" xfId="13298" xr:uid="{00000000-0005-0000-0000-000078750000}"/>
    <cellStyle name="Normal 4 2 2 4 2 2 2 2 2 2" xfId="29594" xr:uid="{00000000-0005-0000-0000-000079750000}"/>
    <cellStyle name="Normal 4 2 2 4 2 2 2 2 3" xfId="21448" xr:uid="{00000000-0005-0000-0000-00007A750000}"/>
    <cellStyle name="Normal 4 2 2 4 2 2 2 3" xfId="7977" xr:uid="{00000000-0005-0000-0000-00007B750000}"/>
    <cellStyle name="Normal 4 2 2 4 2 2 2 3 2" xfId="16123" xr:uid="{00000000-0005-0000-0000-00007C750000}"/>
    <cellStyle name="Normal 4 2 2 4 2 2 2 3 2 2" xfId="32419" xr:uid="{00000000-0005-0000-0000-00007D750000}"/>
    <cellStyle name="Normal 4 2 2 4 2 2 2 3 3" xfId="24273" xr:uid="{00000000-0005-0000-0000-00007E750000}"/>
    <cellStyle name="Normal 4 2 2 4 2 2 2 4" xfId="10824" xr:uid="{00000000-0005-0000-0000-00007F750000}"/>
    <cellStyle name="Normal 4 2 2 4 2 2 2 4 2" xfId="27120" xr:uid="{00000000-0005-0000-0000-000080750000}"/>
    <cellStyle name="Normal 4 2 2 4 2 2 2 5" xfId="18974" xr:uid="{00000000-0005-0000-0000-000081750000}"/>
    <cellStyle name="Normal 4 2 2 4 2 2 3" xfId="3934" xr:uid="{00000000-0005-0000-0000-000082750000}"/>
    <cellStyle name="Normal 4 2 2 4 2 2 3 2" xfId="12080" xr:uid="{00000000-0005-0000-0000-000083750000}"/>
    <cellStyle name="Normal 4 2 2 4 2 2 3 2 2" xfId="28376" xr:uid="{00000000-0005-0000-0000-000084750000}"/>
    <cellStyle name="Normal 4 2 2 4 2 2 3 3" xfId="20230" xr:uid="{00000000-0005-0000-0000-000085750000}"/>
    <cellStyle name="Normal 4 2 2 4 2 2 4" xfId="6567" xr:uid="{00000000-0005-0000-0000-000086750000}"/>
    <cellStyle name="Normal 4 2 2 4 2 2 4 2" xfId="14713" xr:uid="{00000000-0005-0000-0000-000087750000}"/>
    <cellStyle name="Normal 4 2 2 4 2 2 4 2 2" xfId="31009" xr:uid="{00000000-0005-0000-0000-000088750000}"/>
    <cellStyle name="Normal 4 2 2 4 2 2 4 3" xfId="22863" xr:uid="{00000000-0005-0000-0000-000089750000}"/>
    <cellStyle name="Normal 4 2 2 4 2 2 5" xfId="9414" xr:uid="{00000000-0005-0000-0000-00008A750000}"/>
    <cellStyle name="Normal 4 2 2 4 2 2 5 2" xfId="25710" xr:uid="{00000000-0005-0000-0000-00008B750000}"/>
    <cellStyle name="Normal 4 2 2 4 2 2 6" xfId="17564" xr:uid="{00000000-0005-0000-0000-00008C750000}"/>
    <cellStyle name="Normal 4 2 2 4 2 3" xfId="1973" xr:uid="{00000000-0005-0000-0000-00008D750000}"/>
    <cellStyle name="Normal 4 2 2 4 2 3 2" xfId="4543" xr:uid="{00000000-0005-0000-0000-00008E750000}"/>
    <cellStyle name="Normal 4 2 2 4 2 3 2 2" xfId="12689" xr:uid="{00000000-0005-0000-0000-00008F750000}"/>
    <cellStyle name="Normal 4 2 2 4 2 3 2 2 2" xfId="28985" xr:uid="{00000000-0005-0000-0000-000090750000}"/>
    <cellStyle name="Normal 4 2 2 4 2 3 2 3" xfId="20839" xr:uid="{00000000-0005-0000-0000-000091750000}"/>
    <cellStyle name="Normal 4 2 2 4 2 3 3" xfId="7272" xr:uid="{00000000-0005-0000-0000-000092750000}"/>
    <cellStyle name="Normal 4 2 2 4 2 3 3 2" xfId="15418" xr:uid="{00000000-0005-0000-0000-000093750000}"/>
    <cellStyle name="Normal 4 2 2 4 2 3 3 2 2" xfId="31714" xr:uid="{00000000-0005-0000-0000-000094750000}"/>
    <cellStyle name="Normal 4 2 2 4 2 3 3 3" xfId="23568" xr:uid="{00000000-0005-0000-0000-000095750000}"/>
    <cellStyle name="Normal 4 2 2 4 2 3 4" xfId="10119" xr:uid="{00000000-0005-0000-0000-000096750000}"/>
    <cellStyle name="Normal 4 2 2 4 2 3 4 2" xfId="26415" xr:uid="{00000000-0005-0000-0000-000097750000}"/>
    <cellStyle name="Normal 4 2 2 4 2 3 5" xfId="18269" xr:uid="{00000000-0005-0000-0000-000098750000}"/>
    <cellStyle name="Normal 4 2 2 4 2 4" xfId="3325" xr:uid="{00000000-0005-0000-0000-000099750000}"/>
    <cellStyle name="Normal 4 2 2 4 2 4 2" xfId="11471" xr:uid="{00000000-0005-0000-0000-00009A750000}"/>
    <cellStyle name="Normal 4 2 2 4 2 4 2 2" xfId="27767" xr:uid="{00000000-0005-0000-0000-00009B750000}"/>
    <cellStyle name="Normal 4 2 2 4 2 4 3" xfId="19621" xr:uid="{00000000-0005-0000-0000-00009C750000}"/>
    <cellStyle name="Normal 4 2 2 4 2 5" xfId="5862" xr:uid="{00000000-0005-0000-0000-00009D750000}"/>
    <cellStyle name="Normal 4 2 2 4 2 5 2" xfId="14008" xr:uid="{00000000-0005-0000-0000-00009E750000}"/>
    <cellStyle name="Normal 4 2 2 4 2 5 2 2" xfId="30304" xr:uid="{00000000-0005-0000-0000-00009F750000}"/>
    <cellStyle name="Normal 4 2 2 4 2 5 3" xfId="22158" xr:uid="{00000000-0005-0000-0000-0000A0750000}"/>
    <cellStyle name="Normal 4 2 2 4 2 6" xfId="8709" xr:uid="{00000000-0005-0000-0000-0000A1750000}"/>
    <cellStyle name="Normal 4 2 2 4 2 6 2" xfId="25005" xr:uid="{00000000-0005-0000-0000-0000A2750000}"/>
    <cellStyle name="Normal 4 2 2 4 2 7" xfId="16859" xr:uid="{00000000-0005-0000-0000-0000A3750000}"/>
    <cellStyle name="Normal 4 2 2 4 3" xfId="924" xr:uid="{00000000-0005-0000-0000-0000A4750000}"/>
    <cellStyle name="Normal 4 2 2 4 3 2" xfId="2334" xr:uid="{00000000-0005-0000-0000-0000A5750000}"/>
    <cellStyle name="Normal 4 2 2 4 3 2 2" xfId="4856" xr:uid="{00000000-0005-0000-0000-0000A6750000}"/>
    <cellStyle name="Normal 4 2 2 4 3 2 2 2" xfId="13002" xr:uid="{00000000-0005-0000-0000-0000A7750000}"/>
    <cellStyle name="Normal 4 2 2 4 3 2 2 2 2" xfId="29298" xr:uid="{00000000-0005-0000-0000-0000A8750000}"/>
    <cellStyle name="Normal 4 2 2 4 3 2 2 3" xfId="21152" xr:uid="{00000000-0005-0000-0000-0000A9750000}"/>
    <cellStyle name="Normal 4 2 2 4 3 2 3" xfId="7633" xr:uid="{00000000-0005-0000-0000-0000AA750000}"/>
    <cellStyle name="Normal 4 2 2 4 3 2 3 2" xfId="15779" xr:uid="{00000000-0005-0000-0000-0000AB750000}"/>
    <cellStyle name="Normal 4 2 2 4 3 2 3 2 2" xfId="32075" xr:uid="{00000000-0005-0000-0000-0000AC750000}"/>
    <cellStyle name="Normal 4 2 2 4 3 2 3 3" xfId="23929" xr:uid="{00000000-0005-0000-0000-0000AD750000}"/>
    <cellStyle name="Normal 4 2 2 4 3 2 4" xfId="10480" xr:uid="{00000000-0005-0000-0000-0000AE750000}"/>
    <cellStyle name="Normal 4 2 2 4 3 2 4 2" xfId="26776" xr:uid="{00000000-0005-0000-0000-0000AF750000}"/>
    <cellStyle name="Normal 4 2 2 4 3 2 5" xfId="18630" xr:uid="{00000000-0005-0000-0000-0000B0750000}"/>
    <cellStyle name="Normal 4 2 2 4 3 3" xfId="3638" xr:uid="{00000000-0005-0000-0000-0000B1750000}"/>
    <cellStyle name="Normal 4 2 2 4 3 3 2" xfId="11784" xr:uid="{00000000-0005-0000-0000-0000B2750000}"/>
    <cellStyle name="Normal 4 2 2 4 3 3 2 2" xfId="28080" xr:uid="{00000000-0005-0000-0000-0000B3750000}"/>
    <cellStyle name="Normal 4 2 2 4 3 3 3" xfId="19934" xr:uid="{00000000-0005-0000-0000-0000B4750000}"/>
    <cellStyle name="Normal 4 2 2 4 3 4" xfId="6223" xr:uid="{00000000-0005-0000-0000-0000B5750000}"/>
    <cellStyle name="Normal 4 2 2 4 3 4 2" xfId="14369" xr:uid="{00000000-0005-0000-0000-0000B6750000}"/>
    <cellStyle name="Normal 4 2 2 4 3 4 2 2" xfId="30665" xr:uid="{00000000-0005-0000-0000-0000B7750000}"/>
    <cellStyle name="Normal 4 2 2 4 3 4 3" xfId="22519" xr:uid="{00000000-0005-0000-0000-0000B8750000}"/>
    <cellStyle name="Normal 4 2 2 4 3 5" xfId="9070" xr:uid="{00000000-0005-0000-0000-0000B9750000}"/>
    <cellStyle name="Normal 4 2 2 4 3 5 2" xfId="25366" xr:uid="{00000000-0005-0000-0000-0000BA750000}"/>
    <cellStyle name="Normal 4 2 2 4 3 6" xfId="17220" xr:uid="{00000000-0005-0000-0000-0000BB750000}"/>
    <cellStyle name="Normal 4 2 2 4 4" xfId="1629" xr:uid="{00000000-0005-0000-0000-0000BC750000}"/>
    <cellStyle name="Normal 4 2 2 4 4 2" xfId="4247" xr:uid="{00000000-0005-0000-0000-0000BD750000}"/>
    <cellStyle name="Normal 4 2 2 4 4 2 2" xfId="12393" xr:uid="{00000000-0005-0000-0000-0000BE750000}"/>
    <cellStyle name="Normal 4 2 2 4 4 2 2 2" xfId="28689" xr:uid="{00000000-0005-0000-0000-0000BF750000}"/>
    <cellStyle name="Normal 4 2 2 4 4 2 3" xfId="20543" xr:uid="{00000000-0005-0000-0000-0000C0750000}"/>
    <cellStyle name="Normal 4 2 2 4 4 3" xfId="6928" xr:uid="{00000000-0005-0000-0000-0000C1750000}"/>
    <cellStyle name="Normal 4 2 2 4 4 3 2" xfId="15074" xr:uid="{00000000-0005-0000-0000-0000C2750000}"/>
    <cellStyle name="Normal 4 2 2 4 4 3 2 2" xfId="31370" xr:uid="{00000000-0005-0000-0000-0000C3750000}"/>
    <cellStyle name="Normal 4 2 2 4 4 3 3" xfId="23224" xr:uid="{00000000-0005-0000-0000-0000C4750000}"/>
    <cellStyle name="Normal 4 2 2 4 4 4" xfId="9775" xr:uid="{00000000-0005-0000-0000-0000C5750000}"/>
    <cellStyle name="Normal 4 2 2 4 4 4 2" xfId="26071" xr:uid="{00000000-0005-0000-0000-0000C6750000}"/>
    <cellStyle name="Normal 4 2 2 4 4 5" xfId="17925" xr:uid="{00000000-0005-0000-0000-0000C7750000}"/>
    <cellStyle name="Normal 4 2 2 4 5" xfId="3029" xr:uid="{00000000-0005-0000-0000-0000C8750000}"/>
    <cellStyle name="Normal 4 2 2 4 5 2" xfId="11175" xr:uid="{00000000-0005-0000-0000-0000C9750000}"/>
    <cellStyle name="Normal 4 2 2 4 5 2 2" xfId="27471" xr:uid="{00000000-0005-0000-0000-0000CA750000}"/>
    <cellStyle name="Normal 4 2 2 4 5 3" xfId="19325" xr:uid="{00000000-0005-0000-0000-0000CB750000}"/>
    <cellStyle name="Normal 4 2 2 4 6" xfId="5518" xr:uid="{00000000-0005-0000-0000-0000CC750000}"/>
    <cellStyle name="Normal 4 2 2 4 6 2" xfId="13664" xr:uid="{00000000-0005-0000-0000-0000CD750000}"/>
    <cellStyle name="Normal 4 2 2 4 6 2 2" xfId="29960" xr:uid="{00000000-0005-0000-0000-0000CE750000}"/>
    <cellStyle name="Normal 4 2 2 4 6 3" xfId="21814" xr:uid="{00000000-0005-0000-0000-0000CF750000}"/>
    <cellStyle name="Normal 4 2 2 4 7" xfId="8365" xr:uid="{00000000-0005-0000-0000-0000D0750000}"/>
    <cellStyle name="Normal 4 2 2 4 7 2" xfId="24661" xr:uid="{00000000-0005-0000-0000-0000D1750000}"/>
    <cellStyle name="Normal 4 2 2 4 8" xfId="16515" xr:uid="{00000000-0005-0000-0000-0000D2750000}"/>
    <cellStyle name="Normal 4 2 2 5" xfId="299" xr:uid="{00000000-0005-0000-0000-0000D3750000}"/>
    <cellStyle name="Normal 4 2 2 5 2" xfId="643" xr:uid="{00000000-0005-0000-0000-0000D4750000}"/>
    <cellStyle name="Normal 4 2 2 5 2 2" xfId="1349" xr:uid="{00000000-0005-0000-0000-0000D5750000}"/>
    <cellStyle name="Normal 4 2 2 5 2 2 2" xfId="2759" xr:uid="{00000000-0005-0000-0000-0000D6750000}"/>
    <cellStyle name="Normal 4 2 2 5 2 2 2 2" xfId="5226" xr:uid="{00000000-0005-0000-0000-0000D7750000}"/>
    <cellStyle name="Normal 4 2 2 5 2 2 2 2 2" xfId="13372" xr:uid="{00000000-0005-0000-0000-0000D8750000}"/>
    <cellStyle name="Normal 4 2 2 5 2 2 2 2 2 2" xfId="29668" xr:uid="{00000000-0005-0000-0000-0000D9750000}"/>
    <cellStyle name="Normal 4 2 2 5 2 2 2 2 3" xfId="21522" xr:uid="{00000000-0005-0000-0000-0000DA750000}"/>
    <cellStyle name="Normal 4 2 2 5 2 2 2 3" xfId="8058" xr:uid="{00000000-0005-0000-0000-0000DB750000}"/>
    <cellStyle name="Normal 4 2 2 5 2 2 2 3 2" xfId="16204" xr:uid="{00000000-0005-0000-0000-0000DC750000}"/>
    <cellStyle name="Normal 4 2 2 5 2 2 2 3 2 2" xfId="32500" xr:uid="{00000000-0005-0000-0000-0000DD750000}"/>
    <cellStyle name="Normal 4 2 2 5 2 2 2 3 3" xfId="24354" xr:uid="{00000000-0005-0000-0000-0000DE750000}"/>
    <cellStyle name="Normal 4 2 2 5 2 2 2 4" xfId="10905" xr:uid="{00000000-0005-0000-0000-0000DF750000}"/>
    <cellStyle name="Normal 4 2 2 5 2 2 2 4 2" xfId="27201" xr:uid="{00000000-0005-0000-0000-0000E0750000}"/>
    <cellStyle name="Normal 4 2 2 5 2 2 2 5" xfId="19055" xr:uid="{00000000-0005-0000-0000-0000E1750000}"/>
    <cellStyle name="Normal 4 2 2 5 2 2 3" xfId="4008" xr:uid="{00000000-0005-0000-0000-0000E2750000}"/>
    <cellStyle name="Normal 4 2 2 5 2 2 3 2" xfId="12154" xr:uid="{00000000-0005-0000-0000-0000E3750000}"/>
    <cellStyle name="Normal 4 2 2 5 2 2 3 2 2" xfId="28450" xr:uid="{00000000-0005-0000-0000-0000E4750000}"/>
    <cellStyle name="Normal 4 2 2 5 2 2 3 3" xfId="20304" xr:uid="{00000000-0005-0000-0000-0000E5750000}"/>
    <cellStyle name="Normal 4 2 2 5 2 2 4" xfId="6648" xr:uid="{00000000-0005-0000-0000-0000E6750000}"/>
    <cellStyle name="Normal 4 2 2 5 2 2 4 2" xfId="14794" xr:uid="{00000000-0005-0000-0000-0000E7750000}"/>
    <cellStyle name="Normal 4 2 2 5 2 2 4 2 2" xfId="31090" xr:uid="{00000000-0005-0000-0000-0000E8750000}"/>
    <cellStyle name="Normal 4 2 2 5 2 2 4 3" xfId="22944" xr:uid="{00000000-0005-0000-0000-0000E9750000}"/>
    <cellStyle name="Normal 4 2 2 5 2 2 5" xfId="9495" xr:uid="{00000000-0005-0000-0000-0000EA750000}"/>
    <cellStyle name="Normal 4 2 2 5 2 2 5 2" xfId="25791" xr:uid="{00000000-0005-0000-0000-0000EB750000}"/>
    <cellStyle name="Normal 4 2 2 5 2 2 6" xfId="17645" xr:uid="{00000000-0005-0000-0000-0000EC750000}"/>
    <cellStyle name="Normal 4 2 2 5 2 3" xfId="2054" xr:uid="{00000000-0005-0000-0000-0000ED750000}"/>
    <cellStyle name="Normal 4 2 2 5 2 3 2" xfId="4617" xr:uid="{00000000-0005-0000-0000-0000EE750000}"/>
    <cellStyle name="Normal 4 2 2 5 2 3 2 2" xfId="12763" xr:uid="{00000000-0005-0000-0000-0000EF750000}"/>
    <cellStyle name="Normal 4 2 2 5 2 3 2 2 2" xfId="29059" xr:uid="{00000000-0005-0000-0000-0000F0750000}"/>
    <cellStyle name="Normal 4 2 2 5 2 3 2 3" xfId="20913" xr:uid="{00000000-0005-0000-0000-0000F1750000}"/>
    <cellStyle name="Normal 4 2 2 5 2 3 3" xfId="7353" xr:uid="{00000000-0005-0000-0000-0000F2750000}"/>
    <cellStyle name="Normal 4 2 2 5 2 3 3 2" xfId="15499" xr:uid="{00000000-0005-0000-0000-0000F3750000}"/>
    <cellStyle name="Normal 4 2 2 5 2 3 3 2 2" xfId="31795" xr:uid="{00000000-0005-0000-0000-0000F4750000}"/>
    <cellStyle name="Normal 4 2 2 5 2 3 3 3" xfId="23649" xr:uid="{00000000-0005-0000-0000-0000F5750000}"/>
    <cellStyle name="Normal 4 2 2 5 2 3 4" xfId="10200" xr:uid="{00000000-0005-0000-0000-0000F6750000}"/>
    <cellStyle name="Normal 4 2 2 5 2 3 4 2" xfId="26496" xr:uid="{00000000-0005-0000-0000-0000F7750000}"/>
    <cellStyle name="Normal 4 2 2 5 2 3 5" xfId="18350" xr:uid="{00000000-0005-0000-0000-0000F8750000}"/>
    <cellStyle name="Normal 4 2 2 5 2 4" xfId="3399" xr:uid="{00000000-0005-0000-0000-0000F9750000}"/>
    <cellStyle name="Normal 4 2 2 5 2 4 2" xfId="11545" xr:uid="{00000000-0005-0000-0000-0000FA750000}"/>
    <cellStyle name="Normal 4 2 2 5 2 4 2 2" xfId="27841" xr:uid="{00000000-0005-0000-0000-0000FB750000}"/>
    <cellStyle name="Normal 4 2 2 5 2 4 3" xfId="19695" xr:uid="{00000000-0005-0000-0000-0000FC750000}"/>
    <cellStyle name="Normal 4 2 2 5 2 5" xfId="5943" xr:uid="{00000000-0005-0000-0000-0000FD750000}"/>
    <cellStyle name="Normal 4 2 2 5 2 5 2" xfId="14089" xr:uid="{00000000-0005-0000-0000-0000FE750000}"/>
    <cellStyle name="Normal 4 2 2 5 2 5 2 2" xfId="30385" xr:uid="{00000000-0005-0000-0000-0000FF750000}"/>
    <cellStyle name="Normal 4 2 2 5 2 5 3" xfId="22239" xr:uid="{00000000-0005-0000-0000-000000760000}"/>
    <cellStyle name="Normal 4 2 2 5 2 6" xfId="8790" xr:uid="{00000000-0005-0000-0000-000001760000}"/>
    <cellStyle name="Normal 4 2 2 5 2 6 2" xfId="25086" xr:uid="{00000000-0005-0000-0000-000002760000}"/>
    <cellStyle name="Normal 4 2 2 5 2 7" xfId="16940" xr:uid="{00000000-0005-0000-0000-000003760000}"/>
    <cellStyle name="Normal 4 2 2 5 3" xfId="1005" xr:uid="{00000000-0005-0000-0000-000004760000}"/>
    <cellStyle name="Normal 4 2 2 5 3 2" xfId="2415" xr:uid="{00000000-0005-0000-0000-000005760000}"/>
    <cellStyle name="Normal 4 2 2 5 3 2 2" xfId="4930" xr:uid="{00000000-0005-0000-0000-000006760000}"/>
    <cellStyle name="Normal 4 2 2 5 3 2 2 2" xfId="13076" xr:uid="{00000000-0005-0000-0000-000007760000}"/>
    <cellStyle name="Normal 4 2 2 5 3 2 2 2 2" xfId="29372" xr:uid="{00000000-0005-0000-0000-000008760000}"/>
    <cellStyle name="Normal 4 2 2 5 3 2 2 3" xfId="21226" xr:uid="{00000000-0005-0000-0000-000009760000}"/>
    <cellStyle name="Normal 4 2 2 5 3 2 3" xfId="7714" xr:uid="{00000000-0005-0000-0000-00000A760000}"/>
    <cellStyle name="Normal 4 2 2 5 3 2 3 2" xfId="15860" xr:uid="{00000000-0005-0000-0000-00000B760000}"/>
    <cellStyle name="Normal 4 2 2 5 3 2 3 2 2" xfId="32156" xr:uid="{00000000-0005-0000-0000-00000C760000}"/>
    <cellStyle name="Normal 4 2 2 5 3 2 3 3" xfId="24010" xr:uid="{00000000-0005-0000-0000-00000D760000}"/>
    <cellStyle name="Normal 4 2 2 5 3 2 4" xfId="10561" xr:uid="{00000000-0005-0000-0000-00000E760000}"/>
    <cellStyle name="Normal 4 2 2 5 3 2 4 2" xfId="26857" xr:uid="{00000000-0005-0000-0000-00000F760000}"/>
    <cellStyle name="Normal 4 2 2 5 3 2 5" xfId="18711" xr:uid="{00000000-0005-0000-0000-000010760000}"/>
    <cellStyle name="Normal 4 2 2 5 3 3" xfId="3712" xr:uid="{00000000-0005-0000-0000-000011760000}"/>
    <cellStyle name="Normal 4 2 2 5 3 3 2" xfId="11858" xr:uid="{00000000-0005-0000-0000-000012760000}"/>
    <cellStyle name="Normal 4 2 2 5 3 3 2 2" xfId="28154" xr:uid="{00000000-0005-0000-0000-000013760000}"/>
    <cellStyle name="Normal 4 2 2 5 3 3 3" xfId="20008" xr:uid="{00000000-0005-0000-0000-000014760000}"/>
    <cellStyle name="Normal 4 2 2 5 3 4" xfId="6304" xr:uid="{00000000-0005-0000-0000-000015760000}"/>
    <cellStyle name="Normal 4 2 2 5 3 4 2" xfId="14450" xr:uid="{00000000-0005-0000-0000-000016760000}"/>
    <cellStyle name="Normal 4 2 2 5 3 4 2 2" xfId="30746" xr:uid="{00000000-0005-0000-0000-000017760000}"/>
    <cellStyle name="Normal 4 2 2 5 3 4 3" xfId="22600" xr:uid="{00000000-0005-0000-0000-000018760000}"/>
    <cellStyle name="Normal 4 2 2 5 3 5" xfId="9151" xr:uid="{00000000-0005-0000-0000-000019760000}"/>
    <cellStyle name="Normal 4 2 2 5 3 5 2" xfId="25447" xr:uid="{00000000-0005-0000-0000-00001A760000}"/>
    <cellStyle name="Normal 4 2 2 5 3 6" xfId="17301" xr:uid="{00000000-0005-0000-0000-00001B760000}"/>
    <cellStyle name="Normal 4 2 2 5 4" xfId="1710" xr:uid="{00000000-0005-0000-0000-00001C760000}"/>
    <cellStyle name="Normal 4 2 2 5 4 2" xfId="4321" xr:uid="{00000000-0005-0000-0000-00001D760000}"/>
    <cellStyle name="Normal 4 2 2 5 4 2 2" xfId="12467" xr:uid="{00000000-0005-0000-0000-00001E760000}"/>
    <cellStyle name="Normal 4 2 2 5 4 2 2 2" xfId="28763" xr:uid="{00000000-0005-0000-0000-00001F760000}"/>
    <cellStyle name="Normal 4 2 2 5 4 2 3" xfId="20617" xr:uid="{00000000-0005-0000-0000-000020760000}"/>
    <cellStyle name="Normal 4 2 2 5 4 3" xfId="7009" xr:uid="{00000000-0005-0000-0000-000021760000}"/>
    <cellStyle name="Normal 4 2 2 5 4 3 2" xfId="15155" xr:uid="{00000000-0005-0000-0000-000022760000}"/>
    <cellStyle name="Normal 4 2 2 5 4 3 2 2" xfId="31451" xr:uid="{00000000-0005-0000-0000-000023760000}"/>
    <cellStyle name="Normal 4 2 2 5 4 3 3" xfId="23305" xr:uid="{00000000-0005-0000-0000-000024760000}"/>
    <cellStyle name="Normal 4 2 2 5 4 4" xfId="9856" xr:uid="{00000000-0005-0000-0000-000025760000}"/>
    <cellStyle name="Normal 4 2 2 5 4 4 2" xfId="26152" xr:uid="{00000000-0005-0000-0000-000026760000}"/>
    <cellStyle name="Normal 4 2 2 5 4 5" xfId="18006" xr:uid="{00000000-0005-0000-0000-000027760000}"/>
    <cellStyle name="Normal 4 2 2 5 5" xfId="3103" xr:uid="{00000000-0005-0000-0000-000028760000}"/>
    <cellStyle name="Normal 4 2 2 5 5 2" xfId="11249" xr:uid="{00000000-0005-0000-0000-000029760000}"/>
    <cellStyle name="Normal 4 2 2 5 5 2 2" xfId="27545" xr:uid="{00000000-0005-0000-0000-00002A760000}"/>
    <cellStyle name="Normal 4 2 2 5 5 3" xfId="19399" xr:uid="{00000000-0005-0000-0000-00002B760000}"/>
    <cellStyle name="Normal 4 2 2 5 6" xfId="5599" xr:uid="{00000000-0005-0000-0000-00002C760000}"/>
    <cellStyle name="Normal 4 2 2 5 6 2" xfId="13745" xr:uid="{00000000-0005-0000-0000-00002D760000}"/>
    <cellStyle name="Normal 4 2 2 5 6 2 2" xfId="30041" xr:uid="{00000000-0005-0000-0000-00002E760000}"/>
    <cellStyle name="Normal 4 2 2 5 6 3" xfId="21895" xr:uid="{00000000-0005-0000-0000-00002F760000}"/>
    <cellStyle name="Normal 4 2 2 5 7" xfId="8446" xr:uid="{00000000-0005-0000-0000-000030760000}"/>
    <cellStyle name="Normal 4 2 2 5 7 2" xfId="24742" xr:uid="{00000000-0005-0000-0000-000031760000}"/>
    <cellStyle name="Normal 4 2 2 5 8" xfId="16596" xr:uid="{00000000-0005-0000-0000-000032760000}"/>
    <cellStyle name="Normal 4 2 2 6" xfId="389" xr:uid="{00000000-0005-0000-0000-000033760000}"/>
    <cellStyle name="Normal 4 2 2 6 2" xfId="1095" xr:uid="{00000000-0005-0000-0000-000034760000}"/>
    <cellStyle name="Normal 4 2 2 6 2 2" xfId="2505" xr:uid="{00000000-0005-0000-0000-000035760000}"/>
    <cellStyle name="Normal 4 2 2 6 2 2 2" xfId="5004" xr:uid="{00000000-0005-0000-0000-000036760000}"/>
    <cellStyle name="Normal 4 2 2 6 2 2 2 2" xfId="13150" xr:uid="{00000000-0005-0000-0000-000037760000}"/>
    <cellStyle name="Normal 4 2 2 6 2 2 2 2 2" xfId="29446" xr:uid="{00000000-0005-0000-0000-000038760000}"/>
    <cellStyle name="Normal 4 2 2 6 2 2 2 3" xfId="21300" xr:uid="{00000000-0005-0000-0000-000039760000}"/>
    <cellStyle name="Normal 4 2 2 6 2 2 3" xfId="7804" xr:uid="{00000000-0005-0000-0000-00003A760000}"/>
    <cellStyle name="Normal 4 2 2 6 2 2 3 2" xfId="15950" xr:uid="{00000000-0005-0000-0000-00003B760000}"/>
    <cellStyle name="Normal 4 2 2 6 2 2 3 2 2" xfId="32246" xr:uid="{00000000-0005-0000-0000-00003C760000}"/>
    <cellStyle name="Normal 4 2 2 6 2 2 3 3" xfId="24100" xr:uid="{00000000-0005-0000-0000-00003D760000}"/>
    <cellStyle name="Normal 4 2 2 6 2 2 4" xfId="10651" xr:uid="{00000000-0005-0000-0000-00003E760000}"/>
    <cellStyle name="Normal 4 2 2 6 2 2 4 2" xfId="26947" xr:uid="{00000000-0005-0000-0000-00003F760000}"/>
    <cellStyle name="Normal 4 2 2 6 2 2 5" xfId="18801" xr:uid="{00000000-0005-0000-0000-000040760000}"/>
    <cellStyle name="Normal 4 2 2 6 2 3" xfId="3786" xr:uid="{00000000-0005-0000-0000-000041760000}"/>
    <cellStyle name="Normal 4 2 2 6 2 3 2" xfId="11932" xr:uid="{00000000-0005-0000-0000-000042760000}"/>
    <cellStyle name="Normal 4 2 2 6 2 3 2 2" xfId="28228" xr:uid="{00000000-0005-0000-0000-000043760000}"/>
    <cellStyle name="Normal 4 2 2 6 2 3 3" xfId="20082" xr:uid="{00000000-0005-0000-0000-000044760000}"/>
    <cellStyle name="Normal 4 2 2 6 2 4" xfId="6394" xr:uid="{00000000-0005-0000-0000-000045760000}"/>
    <cellStyle name="Normal 4 2 2 6 2 4 2" xfId="14540" xr:uid="{00000000-0005-0000-0000-000046760000}"/>
    <cellStyle name="Normal 4 2 2 6 2 4 2 2" xfId="30836" xr:uid="{00000000-0005-0000-0000-000047760000}"/>
    <cellStyle name="Normal 4 2 2 6 2 4 3" xfId="22690" xr:uid="{00000000-0005-0000-0000-000048760000}"/>
    <cellStyle name="Normal 4 2 2 6 2 5" xfId="9241" xr:uid="{00000000-0005-0000-0000-000049760000}"/>
    <cellStyle name="Normal 4 2 2 6 2 5 2" xfId="25537" xr:uid="{00000000-0005-0000-0000-00004A760000}"/>
    <cellStyle name="Normal 4 2 2 6 2 6" xfId="17391" xr:uid="{00000000-0005-0000-0000-00004B760000}"/>
    <cellStyle name="Normal 4 2 2 6 3" xfId="1800" xr:uid="{00000000-0005-0000-0000-00004C760000}"/>
    <cellStyle name="Normal 4 2 2 6 3 2" xfId="4395" xr:uid="{00000000-0005-0000-0000-00004D760000}"/>
    <cellStyle name="Normal 4 2 2 6 3 2 2" xfId="12541" xr:uid="{00000000-0005-0000-0000-00004E760000}"/>
    <cellStyle name="Normal 4 2 2 6 3 2 2 2" xfId="28837" xr:uid="{00000000-0005-0000-0000-00004F760000}"/>
    <cellStyle name="Normal 4 2 2 6 3 2 3" xfId="20691" xr:uid="{00000000-0005-0000-0000-000050760000}"/>
    <cellStyle name="Normal 4 2 2 6 3 3" xfId="7099" xr:uid="{00000000-0005-0000-0000-000051760000}"/>
    <cellStyle name="Normal 4 2 2 6 3 3 2" xfId="15245" xr:uid="{00000000-0005-0000-0000-000052760000}"/>
    <cellStyle name="Normal 4 2 2 6 3 3 2 2" xfId="31541" xr:uid="{00000000-0005-0000-0000-000053760000}"/>
    <cellStyle name="Normal 4 2 2 6 3 3 3" xfId="23395" xr:uid="{00000000-0005-0000-0000-000054760000}"/>
    <cellStyle name="Normal 4 2 2 6 3 4" xfId="9946" xr:uid="{00000000-0005-0000-0000-000055760000}"/>
    <cellStyle name="Normal 4 2 2 6 3 4 2" xfId="26242" xr:uid="{00000000-0005-0000-0000-000056760000}"/>
    <cellStyle name="Normal 4 2 2 6 3 5" xfId="18096" xr:uid="{00000000-0005-0000-0000-000057760000}"/>
    <cellStyle name="Normal 4 2 2 6 4" xfId="3177" xr:uid="{00000000-0005-0000-0000-000058760000}"/>
    <cellStyle name="Normal 4 2 2 6 4 2" xfId="11323" xr:uid="{00000000-0005-0000-0000-000059760000}"/>
    <cellStyle name="Normal 4 2 2 6 4 2 2" xfId="27619" xr:uid="{00000000-0005-0000-0000-00005A760000}"/>
    <cellStyle name="Normal 4 2 2 6 4 3" xfId="19473" xr:uid="{00000000-0005-0000-0000-00005B760000}"/>
    <cellStyle name="Normal 4 2 2 6 5" xfId="5689" xr:uid="{00000000-0005-0000-0000-00005C760000}"/>
    <cellStyle name="Normal 4 2 2 6 5 2" xfId="13835" xr:uid="{00000000-0005-0000-0000-00005D760000}"/>
    <cellStyle name="Normal 4 2 2 6 5 2 2" xfId="30131" xr:uid="{00000000-0005-0000-0000-00005E760000}"/>
    <cellStyle name="Normal 4 2 2 6 5 3" xfId="21985" xr:uid="{00000000-0005-0000-0000-00005F760000}"/>
    <cellStyle name="Normal 4 2 2 6 6" xfId="8536" xr:uid="{00000000-0005-0000-0000-000060760000}"/>
    <cellStyle name="Normal 4 2 2 6 6 2" xfId="24832" xr:uid="{00000000-0005-0000-0000-000061760000}"/>
    <cellStyle name="Normal 4 2 2 6 7" xfId="16686" xr:uid="{00000000-0005-0000-0000-000062760000}"/>
    <cellStyle name="Normal 4 2 2 7" xfId="751" xr:uid="{00000000-0005-0000-0000-000063760000}"/>
    <cellStyle name="Normal 4 2 2 7 2" xfId="2161" xr:uid="{00000000-0005-0000-0000-000064760000}"/>
    <cellStyle name="Normal 4 2 2 7 2 2" xfId="4708" xr:uid="{00000000-0005-0000-0000-000065760000}"/>
    <cellStyle name="Normal 4 2 2 7 2 2 2" xfId="12854" xr:uid="{00000000-0005-0000-0000-000066760000}"/>
    <cellStyle name="Normal 4 2 2 7 2 2 2 2" xfId="29150" xr:uid="{00000000-0005-0000-0000-000067760000}"/>
    <cellStyle name="Normal 4 2 2 7 2 2 3" xfId="21004" xr:uid="{00000000-0005-0000-0000-000068760000}"/>
    <cellStyle name="Normal 4 2 2 7 2 3" xfId="7460" xr:uid="{00000000-0005-0000-0000-000069760000}"/>
    <cellStyle name="Normal 4 2 2 7 2 3 2" xfId="15606" xr:uid="{00000000-0005-0000-0000-00006A760000}"/>
    <cellStyle name="Normal 4 2 2 7 2 3 2 2" xfId="31902" xr:uid="{00000000-0005-0000-0000-00006B760000}"/>
    <cellStyle name="Normal 4 2 2 7 2 3 3" xfId="23756" xr:uid="{00000000-0005-0000-0000-00006C760000}"/>
    <cellStyle name="Normal 4 2 2 7 2 4" xfId="10307" xr:uid="{00000000-0005-0000-0000-00006D760000}"/>
    <cellStyle name="Normal 4 2 2 7 2 4 2" xfId="26603" xr:uid="{00000000-0005-0000-0000-00006E760000}"/>
    <cellStyle name="Normal 4 2 2 7 2 5" xfId="18457" xr:uid="{00000000-0005-0000-0000-00006F760000}"/>
    <cellStyle name="Normal 4 2 2 7 3" xfId="3490" xr:uid="{00000000-0005-0000-0000-000070760000}"/>
    <cellStyle name="Normal 4 2 2 7 3 2" xfId="11636" xr:uid="{00000000-0005-0000-0000-000071760000}"/>
    <cellStyle name="Normal 4 2 2 7 3 2 2" xfId="27932" xr:uid="{00000000-0005-0000-0000-000072760000}"/>
    <cellStyle name="Normal 4 2 2 7 3 3" xfId="19786" xr:uid="{00000000-0005-0000-0000-000073760000}"/>
    <cellStyle name="Normal 4 2 2 7 4" xfId="6050" xr:uid="{00000000-0005-0000-0000-000074760000}"/>
    <cellStyle name="Normal 4 2 2 7 4 2" xfId="14196" xr:uid="{00000000-0005-0000-0000-000075760000}"/>
    <cellStyle name="Normal 4 2 2 7 4 2 2" xfId="30492" xr:uid="{00000000-0005-0000-0000-000076760000}"/>
    <cellStyle name="Normal 4 2 2 7 4 3" xfId="22346" xr:uid="{00000000-0005-0000-0000-000077760000}"/>
    <cellStyle name="Normal 4 2 2 7 5" xfId="8897" xr:uid="{00000000-0005-0000-0000-000078760000}"/>
    <cellStyle name="Normal 4 2 2 7 5 2" xfId="25193" xr:uid="{00000000-0005-0000-0000-000079760000}"/>
    <cellStyle name="Normal 4 2 2 7 6" xfId="17047" xr:uid="{00000000-0005-0000-0000-00007A760000}"/>
    <cellStyle name="Normal 4 2 2 8" xfId="1456" xr:uid="{00000000-0005-0000-0000-00007B760000}"/>
    <cellStyle name="Normal 4 2 2 8 2" xfId="4099" xr:uid="{00000000-0005-0000-0000-00007C760000}"/>
    <cellStyle name="Normal 4 2 2 8 2 2" xfId="12245" xr:uid="{00000000-0005-0000-0000-00007D760000}"/>
    <cellStyle name="Normal 4 2 2 8 2 2 2" xfId="28541" xr:uid="{00000000-0005-0000-0000-00007E760000}"/>
    <cellStyle name="Normal 4 2 2 8 2 3" xfId="20395" xr:uid="{00000000-0005-0000-0000-00007F760000}"/>
    <cellStyle name="Normal 4 2 2 8 3" xfId="6755" xr:uid="{00000000-0005-0000-0000-000080760000}"/>
    <cellStyle name="Normal 4 2 2 8 3 2" xfId="14901" xr:uid="{00000000-0005-0000-0000-000081760000}"/>
    <cellStyle name="Normal 4 2 2 8 3 2 2" xfId="31197" xr:uid="{00000000-0005-0000-0000-000082760000}"/>
    <cellStyle name="Normal 4 2 2 8 3 3" xfId="23051" xr:uid="{00000000-0005-0000-0000-000083760000}"/>
    <cellStyle name="Normal 4 2 2 8 4" xfId="9602" xr:uid="{00000000-0005-0000-0000-000084760000}"/>
    <cellStyle name="Normal 4 2 2 8 4 2" xfId="25898" xr:uid="{00000000-0005-0000-0000-000085760000}"/>
    <cellStyle name="Normal 4 2 2 8 5" xfId="17752" xr:uid="{00000000-0005-0000-0000-000086760000}"/>
    <cellStyle name="Normal 4 2 2 9" xfId="2881" xr:uid="{00000000-0005-0000-0000-000087760000}"/>
    <cellStyle name="Normal 4 2 2 9 2" xfId="11027" xr:uid="{00000000-0005-0000-0000-000088760000}"/>
    <cellStyle name="Normal 4 2 2 9 2 2" xfId="27323" xr:uid="{00000000-0005-0000-0000-000089760000}"/>
    <cellStyle name="Normal 4 2 2 9 3" xfId="19177" xr:uid="{00000000-0005-0000-0000-00008A760000}"/>
    <cellStyle name="Normal 4 2 3" xfId="67" xr:uid="{00000000-0005-0000-0000-00008B760000}"/>
    <cellStyle name="Normal 4 2 3 10" xfId="8214" xr:uid="{00000000-0005-0000-0000-00008C760000}"/>
    <cellStyle name="Normal 4 2 3 10 2" xfId="24510" xr:uid="{00000000-0005-0000-0000-00008D760000}"/>
    <cellStyle name="Normal 4 2 3 11" xfId="16364" xr:uid="{00000000-0005-0000-0000-00008E760000}"/>
    <cellStyle name="Normal 4 2 3 2" xfId="157" xr:uid="{00000000-0005-0000-0000-00008F760000}"/>
    <cellStyle name="Normal 4 2 3 2 2" xfId="501" xr:uid="{00000000-0005-0000-0000-000090760000}"/>
    <cellStyle name="Normal 4 2 3 2 2 2" xfId="1207" xr:uid="{00000000-0005-0000-0000-000091760000}"/>
    <cellStyle name="Normal 4 2 3 2 2 2 2" xfId="2617" xr:uid="{00000000-0005-0000-0000-000092760000}"/>
    <cellStyle name="Normal 4 2 3 2 2 2 2 2" xfId="5096" xr:uid="{00000000-0005-0000-0000-000093760000}"/>
    <cellStyle name="Normal 4 2 3 2 2 2 2 2 2" xfId="13242" xr:uid="{00000000-0005-0000-0000-000094760000}"/>
    <cellStyle name="Normal 4 2 3 2 2 2 2 2 2 2" xfId="29538" xr:uid="{00000000-0005-0000-0000-000095760000}"/>
    <cellStyle name="Normal 4 2 3 2 2 2 2 2 3" xfId="21392" xr:uid="{00000000-0005-0000-0000-000096760000}"/>
    <cellStyle name="Normal 4 2 3 2 2 2 2 3" xfId="7916" xr:uid="{00000000-0005-0000-0000-000097760000}"/>
    <cellStyle name="Normal 4 2 3 2 2 2 2 3 2" xfId="16062" xr:uid="{00000000-0005-0000-0000-000098760000}"/>
    <cellStyle name="Normal 4 2 3 2 2 2 2 3 2 2" xfId="32358" xr:uid="{00000000-0005-0000-0000-000099760000}"/>
    <cellStyle name="Normal 4 2 3 2 2 2 2 3 3" xfId="24212" xr:uid="{00000000-0005-0000-0000-00009A760000}"/>
    <cellStyle name="Normal 4 2 3 2 2 2 2 4" xfId="10763" xr:uid="{00000000-0005-0000-0000-00009B760000}"/>
    <cellStyle name="Normal 4 2 3 2 2 2 2 4 2" xfId="27059" xr:uid="{00000000-0005-0000-0000-00009C760000}"/>
    <cellStyle name="Normal 4 2 3 2 2 2 2 5" xfId="18913" xr:uid="{00000000-0005-0000-0000-00009D760000}"/>
    <cellStyle name="Normal 4 2 3 2 2 2 3" xfId="3878" xr:uid="{00000000-0005-0000-0000-00009E760000}"/>
    <cellStyle name="Normal 4 2 3 2 2 2 3 2" xfId="12024" xr:uid="{00000000-0005-0000-0000-00009F760000}"/>
    <cellStyle name="Normal 4 2 3 2 2 2 3 2 2" xfId="28320" xr:uid="{00000000-0005-0000-0000-0000A0760000}"/>
    <cellStyle name="Normal 4 2 3 2 2 2 3 3" xfId="20174" xr:uid="{00000000-0005-0000-0000-0000A1760000}"/>
    <cellStyle name="Normal 4 2 3 2 2 2 4" xfId="6506" xr:uid="{00000000-0005-0000-0000-0000A2760000}"/>
    <cellStyle name="Normal 4 2 3 2 2 2 4 2" xfId="14652" xr:uid="{00000000-0005-0000-0000-0000A3760000}"/>
    <cellStyle name="Normal 4 2 3 2 2 2 4 2 2" xfId="30948" xr:uid="{00000000-0005-0000-0000-0000A4760000}"/>
    <cellStyle name="Normal 4 2 3 2 2 2 4 3" xfId="22802" xr:uid="{00000000-0005-0000-0000-0000A5760000}"/>
    <cellStyle name="Normal 4 2 3 2 2 2 5" xfId="9353" xr:uid="{00000000-0005-0000-0000-0000A6760000}"/>
    <cellStyle name="Normal 4 2 3 2 2 2 5 2" xfId="25649" xr:uid="{00000000-0005-0000-0000-0000A7760000}"/>
    <cellStyle name="Normal 4 2 3 2 2 2 6" xfId="17503" xr:uid="{00000000-0005-0000-0000-0000A8760000}"/>
    <cellStyle name="Normal 4 2 3 2 2 3" xfId="1912" xr:uid="{00000000-0005-0000-0000-0000A9760000}"/>
    <cellStyle name="Normal 4 2 3 2 2 3 2" xfId="4487" xr:uid="{00000000-0005-0000-0000-0000AA760000}"/>
    <cellStyle name="Normal 4 2 3 2 2 3 2 2" xfId="12633" xr:uid="{00000000-0005-0000-0000-0000AB760000}"/>
    <cellStyle name="Normal 4 2 3 2 2 3 2 2 2" xfId="28929" xr:uid="{00000000-0005-0000-0000-0000AC760000}"/>
    <cellStyle name="Normal 4 2 3 2 2 3 2 3" xfId="20783" xr:uid="{00000000-0005-0000-0000-0000AD760000}"/>
    <cellStyle name="Normal 4 2 3 2 2 3 3" xfId="7211" xr:uid="{00000000-0005-0000-0000-0000AE760000}"/>
    <cellStyle name="Normal 4 2 3 2 2 3 3 2" xfId="15357" xr:uid="{00000000-0005-0000-0000-0000AF760000}"/>
    <cellStyle name="Normal 4 2 3 2 2 3 3 2 2" xfId="31653" xr:uid="{00000000-0005-0000-0000-0000B0760000}"/>
    <cellStyle name="Normal 4 2 3 2 2 3 3 3" xfId="23507" xr:uid="{00000000-0005-0000-0000-0000B1760000}"/>
    <cellStyle name="Normal 4 2 3 2 2 3 4" xfId="10058" xr:uid="{00000000-0005-0000-0000-0000B2760000}"/>
    <cellStyle name="Normal 4 2 3 2 2 3 4 2" xfId="26354" xr:uid="{00000000-0005-0000-0000-0000B3760000}"/>
    <cellStyle name="Normal 4 2 3 2 2 3 5" xfId="18208" xr:uid="{00000000-0005-0000-0000-0000B4760000}"/>
    <cellStyle name="Normal 4 2 3 2 2 4" xfId="3269" xr:uid="{00000000-0005-0000-0000-0000B5760000}"/>
    <cellStyle name="Normal 4 2 3 2 2 4 2" xfId="11415" xr:uid="{00000000-0005-0000-0000-0000B6760000}"/>
    <cellStyle name="Normal 4 2 3 2 2 4 2 2" xfId="27711" xr:uid="{00000000-0005-0000-0000-0000B7760000}"/>
    <cellStyle name="Normal 4 2 3 2 2 4 3" xfId="19565" xr:uid="{00000000-0005-0000-0000-0000B8760000}"/>
    <cellStyle name="Normal 4 2 3 2 2 5" xfId="5801" xr:uid="{00000000-0005-0000-0000-0000B9760000}"/>
    <cellStyle name="Normal 4 2 3 2 2 5 2" xfId="13947" xr:uid="{00000000-0005-0000-0000-0000BA760000}"/>
    <cellStyle name="Normal 4 2 3 2 2 5 2 2" xfId="30243" xr:uid="{00000000-0005-0000-0000-0000BB760000}"/>
    <cellStyle name="Normal 4 2 3 2 2 5 3" xfId="22097" xr:uid="{00000000-0005-0000-0000-0000BC760000}"/>
    <cellStyle name="Normal 4 2 3 2 2 6" xfId="8648" xr:uid="{00000000-0005-0000-0000-0000BD760000}"/>
    <cellStyle name="Normal 4 2 3 2 2 6 2" xfId="24944" xr:uid="{00000000-0005-0000-0000-0000BE760000}"/>
    <cellStyle name="Normal 4 2 3 2 2 7" xfId="16798" xr:uid="{00000000-0005-0000-0000-0000BF760000}"/>
    <cellStyle name="Normal 4 2 3 2 3" xfId="863" xr:uid="{00000000-0005-0000-0000-0000C0760000}"/>
    <cellStyle name="Normal 4 2 3 2 3 2" xfId="2273" xr:uid="{00000000-0005-0000-0000-0000C1760000}"/>
    <cellStyle name="Normal 4 2 3 2 3 2 2" xfId="4800" xr:uid="{00000000-0005-0000-0000-0000C2760000}"/>
    <cellStyle name="Normal 4 2 3 2 3 2 2 2" xfId="12946" xr:uid="{00000000-0005-0000-0000-0000C3760000}"/>
    <cellStyle name="Normal 4 2 3 2 3 2 2 2 2" xfId="29242" xr:uid="{00000000-0005-0000-0000-0000C4760000}"/>
    <cellStyle name="Normal 4 2 3 2 3 2 2 3" xfId="21096" xr:uid="{00000000-0005-0000-0000-0000C5760000}"/>
    <cellStyle name="Normal 4 2 3 2 3 2 3" xfId="7572" xr:uid="{00000000-0005-0000-0000-0000C6760000}"/>
    <cellStyle name="Normal 4 2 3 2 3 2 3 2" xfId="15718" xr:uid="{00000000-0005-0000-0000-0000C7760000}"/>
    <cellStyle name="Normal 4 2 3 2 3 2 3 2 2" xfId="32014" xr:uid="{00000000-0005-0000-0000-0000C8760000}"/>
    <cellStyle name="Normal 4 2 3 2 3 2 3 3" xfId="23868" xr:uid="{00000000-0005-0000-0000-0000C9760000}"/>
    <cellStyle name="Normal 4 2 3 2 3 2 4" xfId="10419" xr:uid="{00000000-0005-0000-0000-0000CA760000}"/>
    <cellStyle name="Normal 4 2 3 2 3 2 4 2" xfId="26715" xr:uid="{00000000-0005-0000-0000-0000CB760000}"/>
    <cellStyle name="Normal 4 2 3 2 3 2 5" xfId="18569" xr:uid="{00000000-0005-0000-0000-0000CC760000}"/>
    <cellStyle name="Normal 4 2 3 2 3 3" xfId="3582" xr:uid="{00000000-0005-0000-0000-0000CD760000}"/>
    <cellStyle name="Normal 4 2 3 2 3 3 2" xfId="11728" xr:uid="{00000000-0005-0000-0000-0000CE760000}"/>
    <cellStyle name="Normal 4 2 3 2 3 3 2 2" xfId="28024" xr:uid="{00000000-0005-0000-0000-0000CF760000}"/>
    <cellStyle name="Normal 4 2 3 2 3 3 3" xfId="19878" xr:uid="{00000000-0005-0000-0000-0000D0760000}"/>
    <cellStyle name="Normal 4 2 3 2 3 4" xfId="6162" xr:uid="{00000000-0005-0000-0000-0000D1760000}"/>
    <cellStyle name="Normal 4 2 3 2 3 4 2" xfId="14308" xr:uid="{00000000-0005-0000-0000-0000D2760000}"/>
    <cellStyle name="Normal 4 2 3 2 3 4 2 2" xfId="30604" xr:uid="{00000000-0005-0000-0000-0000D3760000}"/>
    <cellStyle name="Normal 4 2 3 2 3 4 3" xfId="22458" xr:uid="{00000000-0005-0000-0000-0000D4760000}"/>
    <cellStyle name="Normal 4 2 3 2 3 5" xfId="9009" xr:uid="{00000000-0005-0000-0000-0000D5760000}"/>
    <cellStyle name="Normal 4 2 3 2 3 5 2" xfId="25305" xr:uid="{00000000-0005-0000-0000-0000D6760000}"/>
    <cellStyle name="Normal 4 2 3 2 3 6" xfId="17159" xr:uid="{00000000-0005-0000-0000-0000D7760000}"/>
    <cellStyle name="Normal 4 2 3 2 4" xfId="1568" xr:uid="{00000000-0005-0000-0000-0000D8760000}"/>
    <cellStyle name="Normal 4 2 3 2 4 2" xfId="4191" xr:uid="{00000000-0005-0000-0000-0000D9760000}"/>
    <cellStyle name="Normal 4 2 3 2 4 2 2" xfId="12337" xr:uid="{00000000-0005-0000-0000-0000DA760000}"/>
    <cellStyle name="Normal 4 2 3 2 4 2 2 2" xfId="28633" xr:uid="{00000000-0005-0000-0000-0000DB760000}"/>
    <cellStyle name="Normal 4 2 3 2 4 2 3" xfId="20487" xr:uid="{00000000-0005-0000-0000-0000DC760000}"/>
    <cellStyle name="Normal 4 2 3 2 4 3" xfId="6867" xr:uid="{00000000-0005-0000-0000-0000DD760000}"/>
    <cellStyle name="Normal 4 2 3 2 4 3 2" xfId="15013" xr:uid="{00000000-0005-0000-0000-0000DE760000}"/>
    <cellStyle name="Normal 4 2 3 2 4 3 2 2" xfId="31309" xr:uid="{00000000-0005-0000-0000-0000DF760000}"/>
    <cellStyle name="Normal 4 2 3 2 4 3 3" xfId="23163" xr:uid="{00000000-0005-0000-0000-0000E0760000}"/>
    <cellStyle name="Normal 4 2 3 2 4 4" xfId="9714" xr:uid="{00000000-0005-0000-0000-0000E1760000}"/>
    <cellStyle name="Normal 4 2 3 2 4 4 2" xfId="26010" xr:uid="{00000000-0005-0000-0000-0000E2760000}"/>
    <cellStyle name="Normal 4 2 3 2 4 5" xfId="17864" xr:uid="{00000000-0005-0000-0000-0000E3760000}"/>
    <cellStyle name="Normal 4 2 3 2 5" xfId="2973" xr:uid="{00000000-0005-0000-0000-0000E4760000}"/>
    <cellStyle name="Normal 4 2 3 2 5 2" xfId="11119" xr:uid="{00000000-0005-0000-0000-0000E5760000}"/>
    <cellStyle name="Normal 4 2 3 2 5 2 2" xfId="27415" xr:uid="{00000000-0005-0000-0000-0000E6760000}"/>
    <cellStyle name="Normal 4 2 3 2 5 3" xfId="19269" xr:uid="{00000000-0005-0000-0000-0000E7760000}"/>
    <cellStyle name="Normal 4 2 3 2 6" xfId="5457" xr:uid="{00000000-0005-0000-0000-0000E8760000}"/>
    <cellStyle name="Normal 4 2 3 2 6 2" xfId="13603" xr:uid="{00000000-0005-0000-0000-0000E9760000}"/>
    <cellStyle name="Normal 4 2 3 2 6 2 2" xfId="29899" xr:uid="{00000000-0005-0000-0000-0000EA760000}"/>
    <cellStyle name="Normal 4 2 3 2 6 3" xfId="21753" xr:uid="{00000000-0005-0000-0000-0000EB760000}"/>
    <cellStyle name="Normal 4 2 3 2 7" xfId="8304" xr:uid="{00000000-0005-0000-0000-0000EC760000}"/>
    <cellStyle name="Normal 4 2 3 2 7 2" xfId="24600" xr:uid="{00000000-0005-0000-0000-0000ED760000}"/>
    <cellStyle name="Normal 4 2 3 2 8" xfId="16454" xr:uid="{00000000-0005-0000-0000-0000EE760000}"/>
    <cellStyle name="Normal 4 2 3 3" xfId="236" xr:uid="{00000000-0005-0000-0000-0000EF760000}"/>
    <cellStyle name="Normal 4 2 3 3 2" xfId="580" xr:uid="{00000000-0005-0000-0000-0000F0760000}"/>
    <cellStyle name="Normal 4 2 3 3 2 2" xfId="1286" xr:uid="{00000000-0005-0000-0000-0000F1760000}"/>
    <cellStyle name="Normal 4 2 3 3 2 2 2" xfId="2696" xr:uid="{00000000-0005-0000-0000-0000F2760000}"/>
    <cellStyle name="Normal 4 2 3 3 2 2 2 2" xfId="5170" xr:uid="{00000000-0005-0000-0000-0000F3760000}"/>
    <cellStyle name="Normal 4 2 3 3 2 2 2 2 2" xfId="13316" xr:uid="{00000000-0005-0000-0000-0000F4760000}"/>
    <cellStyle name="Normal 4 2 3 3 2 2 2 2 2 2" xfId="29612" xr:uid="{00000000-0005-0000-0000-0000F5760000}"/>
    <cellStyle name="Normal 4 2 3 3 2 2 2 2 3" xfId="21466" xr:uid="{00000000-0005-0000-0000-0000F6760000}"/>
    <cellStyle name="Normal 4 2 3 3 2 2 2 3" xfId="7995" xr:uid="{00000000-0005-0000-0000-0000F7760000}"/>
    <cellStyle name="Normal 4 2 3 3 2 2 2 3 2" xfId="16141" xr:uid="{00000000-0005-0000-0000-0000F8760000}"/>
    <cellStyle name="Normal 4 2 3 3 2 2 2 3 2 2" xfId="32437" xr:uid="{00000000-0005-0000-0000-0000F9760000}"/>
    <cellStyle name="Normal 4 2 3 3 2 2 2 3 3" xfId="24291" xr:uid="{00000000-0005-0000-0000-0000FA760000}"/>
    <cellStyle name="Normal 4 2 3 3 2 2 2 4" xfId="10842" xr:uid="{00000000-0005-0000-0000-0000FB760000}"/>
    <cellStyle name="Normal 4 2 3 3 2 2 2 4 2" xfId="27138" xr:uid="{00000000-0005-0000-0000-0000FC760000}"/>
    <cellStyle name="Normal 4 2 3 3 2 2 2 5" xfId="18992" xr:uid="{00000000-0005-0000-0000-0000FD760000}"/>
    <cellStyle name="Normal 4 2 3 3 2 2 3" xfId="3952" xr:uid="{00000000-0005-0000-0000-0000FE760000}"/>
    <cellStyle name="Normal 4 2 3 3 2 2 3 2" xfId="12098" xr:uid="{00000000-0005-0000-0000-0000FF760000}"/>
    <cellStyle name="Normal 4 2 3 3 2 2 3 2 2" xfId="28394" xr:uid="{00000000-0005-0000-0000-000000770000}"/>
    <cellStyle name="Normal 4 2 3 3 2 2 3 3" xfId="20248" xr:uid="{00000000-0005-0000-0000-000001770000}"/>
    <cellStyle name="Normal 4 2 3 3 2 2 4" xfId="6585" xr:uid="{00000000-0005-0000-0000-000002770000}"/>
    <cellStyle name="Normal 4 2 3 3 2 2 4 2" xfId="14731" xr:uid="{00000000-0005-0000-0000-000003770000}"/>
    <cellStyle name="Normal 4 2 3 3 2 2 4 2 2" xfId="31027" xr:uid="{00000000-0005-0000-0000-000004770000}"/>
    <cellStyle name="Normal 4 2 3 3 2 2 4 3" xfId="22881" xr:uid="{00000000-0005-0000-0000-000005770000}"/>
    <cellStyle name="Normal 4 2 3 3 2 2 5" xfId="9432" xr:uid="{00000000-0005-0000-0000-000006770000}"/>
    <cellStyle name="Normal 4 2 3 3 2 2 5 2" xfId="25728" xr:uid="{00000000-0005-0000-0000-000007770000}"/>
    <cellStyle name="Normal 4 2 3 3 2 2 6" xfId="17582" xr:uid="{00000000-0005-0000-0000-000008770000}"/>
    <cellStyle name="Normal 4 2 3 3 2 3" xfId="1991" xr:uid="{00000000-0005-0000-0000-000009770000}"/>
    <cellStyle name="Normal 4 2 3 3 2 3 2" xfId="4561" xr:uid="{00000000-0005-0000-0000-00000A770000}"/>
    <cellStyle name="Normal 4 2 3 3 2 3 2 2" xfId="12707" xr:uid="{00000000-0005-0000-0000-00000B770000}"/>
    <cellStyle name="Normal 4 2 3 3 2 3 2 2 2" xfId="29003" xr:uid="{00000000-0005-0000-0000-00000C770000}"/>
    <cellStyle name="Normal 4 2 3 3 2 3 2 3" xfId="20857" xr:uid="{00000000-0005-0000-0000-00000D770000}"/>
    <cellStyle name="Normal 4 2 3 3 2 3 3" xfId="7290" xr:uid="{00000000-0005-0000-0000-00000E770000}"/>
    <cellStyle name="Normal 4 2 3 3 2 3 3 2" xfId="15436" xr:uid="{00000000-0005-0000-0000-00000F770000}"/>
    <cellStyle name="Normal 4 2 3 3 2 3 3 2 2" xfId="31732" xr:uid="{00000000-0005-0000-0000-000010770000}"/>
    <cellStyle name="Normal 4 2 3 3 2 3 3 3" xfId="23586" xr:uid="{00000000-0005-0000-0000-000011770000}"/>
    <cellStyle name="Normal 4 2 3 3 2 3 4" xfId="10137" xr:uid="{00000000-0005-0000-0000-000012770000}"/>
    <cellStyle name="Normal 4 2 3 3 2 3 4 2" xfId="26433" xr:uid="{00000000-0005-0000-0000-000013770000}"/>
    <cellStyle name="Normal 4 2 3 3 2 3 5" xfId="18287" xr:uid="{00000000-0005-0000-0000-000014770000}"/>
    <cellStyle name="Normal 4 2 3 3 2 4" xfId="3343" xr:uid="{00000000-0005-0000-0000-000015770000}"/>
    <cellStyle name="Normal 4 2 3 3 2 4 2" xfId="11489" xr:uid="{00000000-0005-0000-0000-000016770000}"/>
    <cellStyle name="Normal 4 2 3 3 2 4 2 2" xfId="27785" xr:uid="{00000000-0005-0000-0000-000017770000}"/>
    <cellStyle name="Normal 4 2 3 3 2 4 3" xfId="19639" xr:uid="{00000000-0005-0000-0000-000018770000}"/>
    <cellStyle name="Normal 4 2 3 3 2 5" xfId="5880" xr:uid="{00000000-0005-0000-0000-000019770000}"/>
    <cellStyle name="Normal 4 2 3 3 2 5 2" xfId="14026" xr:uid="{00000000-0005-0000-0000-00001A770000}"/>
    <cellStyle name="Normal 4 2 3 3 2 5 2 2" xfId="30322" xr:uid="{00000000-0005-0000-0000-00001B770000}"/>
    <cellStyle name="Normal 4 2 3 3 2 5 3" xfId="22176" xr:uid="{00000000-0005-0000-0000-00001C770000}"/>
    <cellStyle name="Normal 4 2 3 3 2 6" xfId="8727" xr:uid="{00000000-0005-0000-0000-00001D770000}"/>
    <cellStyle name="Normal 4 2 3 3 2 6 2" xfId="25023" xr:uid="{00000000-0005-0000-0000-00001E770000}"/>
    <cellStyle name="Normal 4 2 3 3 2 7" xfId="16877" xr:uid="{00000000-0005-0000-0000-00001F770000}"/>
    <cellStyle name="Normal 4 2 3 3 3" xfId="942" xr:uid="{00000000-0005-0000-0000-000020770000}"/>
    <cellStyle name="Normal 4 2 3 3 3 2" xfId="2352" xr:uid="{00000000-0005-0000-0000-000021770000}"/>
    <cellStyle name="Normal 4 2 3 3 3 2 2" xfId="4874" xr:uid="{00000000-0005-0000-0000-000022770000}"/>
    <cellStyle name="Normal 4 2 3 3 3 2 2 2" xfId="13020" xr:uid="{00000000-0005-0000-0000-000023770000}"/>
    <cellStyle name="Normal 4 2 3 3 3 2 2 2 2" xfId="29316" xr:uid="{00000000-0005-0000-0000-000024770000}"/>
    <cellStyle name="Normal 4 2 3 3 3 2 2 3" xfId="21170" xr:uid="{00000000-0005-0000-0000-000025770000}"/>
    <cellStyle name="Normal 4 2 3 3 3 2 3" xfId="7651" xr:uid="{00000000-0005-0000-0000-000026770000}"/>
    <cellStyle name="Normal 4 2 3 3 3 2 3 2" xfId="15797" xr:uid="{00000000-0005-0000-0000-000027770000}"/>
    <cellStyle name="Normal 4 2 3 3 3 2 3 2 2" xfId="32093" xr:uid="{00000000-0005-0000-0000-000028770000}"/>
    <cellStyle name="Normal 4 2 3 3 3 2 3 3" xfId="23947" xr:uid="{00000000-0005-0000-0000-000029770000}"/>
    <cellStyle name="Normal 4 2 3 3 3 2 4" xfId="10498" xr:uid="{00000000-0005-0000-0000-00002A770000}"/>
    <cellStyle name="Normal 4 2 3 3 3 2 4 2" xfId="26794" xr:uid="{00000000-0005-0000-0000-00002B770000}"/>
    <cellStyle name="Normal 4 2 3 3 3 2 5" xfId="18648" xr:uid="{00000000-0005-0000-0000-00002C770000}"/>
    <cellStyle name="Normal 4 2 3 3 3 3" xfId="3656" xr:uid="{00000000-0005-0000-0000-00002D770000}"/>
    <cellStyle name="Normal 4 2 3 3 3 3 2" xfId="11802" xr:uid="{00000000-0005-0000-0000-00002E770000}"/>
    <cellStyle name="Normal 4 2 3 3 3 3 2 2" xfId="28098" xr:uid="{00000000-0005-0000-0000-00002F770000}"/>
    <cellStyle name="Normal 4 2 3 3 3 3 3" xfId="19952" xr:uid="{00000000-0005-0000-0000-000030770000}"/>
    <cellStyle name="Normal 4 2 3 3 3 4" xfId="6241" xr:uid="{00000000-0005-0000-0000-000031770000}"/>
    <cellStyle name="Normal 4 2 3 3 3 4 2" xfId="14387" xr:uid="{00000000-0005-0000-0000-000032770000}"/>
    <cellStyle name="Normal 4 2 3 3 3 4 2 2" xfId="30683" xr:uid="{00000000-0005-0000-0000-000033770000}"/>
    <cellStyle name="Normal 4 2 3 3 3 4 3" xfId="22537" xr:uid="{00000000-0005-0000-0000-000034770000}"/>
    <cellStyle name="Normal 4 2 3 3 3 5" xfId="9088" xr:uid="{00000000-0005-0000-0000-000035770000}"/>
    <cellStyle name="Normal 4 2 3 3 3 5 2" xfId="25384" xr:uid="{00000000-0005-0000-0000-000036770000}"/>
    <cellStyle name="Normal 4 2 3 3 3 6" xfId="17238" xr:uid="{00000000-0005-0000-0000-000037770000}"/>
    <cellStyle name="Normal 4 2 3 3 4" xfId="1647" xr:uid="{00000000-0005-0000-0000-000038770000}"/>
    <cellStyle name="Normal 4 2 3 3 4 2" xfId="4265" xr:uid="{00000000-0005-0000-0000-000039770000}"/>
    <cellStyle name="Normal 4 2 3 3 4 2 2" xfId="12411" xr:uid="{00000000-0005-0000-0000-00003A770000}"/>
    <cellStyle name="Normal 4 2 3 3 4 2 2 2" xfId="28707" xr:uid="{00000000-0005-0000-0000-00003B770000}"/>
    <cellStyle name="Normal 4 2 3 3 4 2 3" xfId="20561" xr:uid="{00000000-0005-0000-0000-00003C770000}"/>
    <cellStyle name="Normal 4 2 3 3 4 3" xfId="6946" xr:uid="{00000000-0005-0000-0000-00003D770000}"/>
    <cellStyle name="Normal 4 2 3 3 4 3 2" xfId="15092" xr:uid="{00000000-0005-0000-0000-00003E770000}"/>
    <cellStyle name="Normal 4 2 3 3 4 3 2 2" xfId="31388" xr:uid="{00000000-0005-0000-0000-00003F770000}"/>
    <cellStyle name="Normal 4 2 3 3 4 3 3" xfId="23242" xr:uid="{00000000-0005-0000-0000-000040770000}"/>
    <cellStyle name="Normal 4 2 3 3 4 4" xfId="9793" xr:uid="{00000000-0005-0000-0000-000041770000}"/>
    <cellStyle name="Normal 4 2 3 3 4 4 2" xfId="26089" xr:uid="{00000000-0005-0000-0000-000042770000}"/>
    <cellStyle name="Normal 4 2 3 3 4 5" xfId="17943" xr:uid="{00000000-0005-0000-0000-000043770000}"/>
    <cellStyle name="Normal 4 2 3 3 5" xfId="3047" xr:uid="{00000000-0005-0000-0000-000044770000}"/>
    <cellStyle name="Normal 4 2 3 3 5 2" xfId="11193" xr:uid="{00000000-0005-0000-0000-000045770000}"/>
    <cellStyle name="Normal 4 2 3 3 5 2 2" xfId="27489" xr:uid="{00000000-0005-0000-0000-000046770000}"/>
    <cellStyle name="Normal 4 2 3 3 5 3" xfId="19343" xr:uid="{00000000-0005-0000-0000-000047770000}"/>
    <cellStyle name="Normal 4 2 3 3 6" xfId="5536" xr:uid="{00000000-0005-0000-0000-000048770000}"/>
    <cellStyle name="Normal 4 2 3 3 6 2" xfId="13682" xr:uid="{00000000-0005-0000-0000-000049770000}"/>
    <cellStyle name="Normal 4 2 3 3 6 2 2" xfId="29978" xr:uid="{00000000-0005-0000-0000-00004A770000}"/>
    <cellStyle name="Normal 4 2 3 3 6 3" xfId="21832" xr:uid="{00000000-0005-0000-0000-00004B770000}"/>
    <cellStyle name="Normal 4 2 3 3 7" xfId="8383" xr:uid="{00000000-0005-0000-0000-00004C770000}"/>
    <cellStyle name="Normal 4 2 3 3 7 2" xfId="24679" xr:uid="{00000000-0005-0000-0000-00004D770000}"/>
    <cellStyle name="Normal 4 2 3 3 8" xfId="16533" xr:uid="{00000000-0005-0000-0000-00004E770000}"/>
    <cellStyle name="Normal 4 2 3 4" xfId="321" xr:uid="{00000000-0005-0000-0000-00004F770000}"/>
    <cellStyle name="Normal 4 2 3 4 2" xfId="665" xr:uid="{00000000-0005-0000-0000-000050770000}"/>
    <cellStyle name="Normal 4 2 3 4 2 2" xfId="1371" xr:uid="{00000000-0005-0000-0000-000051770000}"/>
    <cellStyle name="Normal 4 2 3 4 2 2 2" xfId="2781" xr:uid="{00000000-0005-0000-0000-000052770000}"/>
    <cellStyle name="Normal 4 2 3 4 2 2 2 2" xfId="5244" xr:uid="{00000000-0005-0000-0000-000053770000}"/>
    <cellStyle name="Normal 4 2 3 4 2 2 2 2 2" xfId="13390" xr:uid="{00000000-0005-0000-0000-000054770000}"/>
    <cellStyle name="Normal 4 2 3 4 2 2 2 2 2 2" xfId="29686" xr:uid="{00000000-0005-0000-0000-000055770000}"/>
    <cellStyle name="Normal 4 2 3 4 2 2 2 2 3" xfId="21540" xr:uid="{00000000-0005-0000-0000-000056770000}"/>
    <cellStyle name="Normal 4 2 3 4 2 2 2 3" xfId="8080" xr:uid="{00000000-0005-0000-0000-000057770000}"/>
    <cellStyle name="Normal 4 2 3 4 2 2 2 3 2" xfId="16226" xr:uid="{00000000-0005-0000-0000-000058770000}"/>
    <cellStyle name="Normal 4 2 3 4 2 2 2 3 2 2" xfId="32522" xr:uid="{00000000-0005-0000-0000-000059770000}"/>
    <cellStyle name="Normal 4 2 3 4 2 2 2 3 3" xfId="24376" xr:uid="{00000000-0005-0000-0000-00005A770000}"/>
    <cellStyle name="Normal 4 2 3 4 2 2 2 4" xfId="10927" xr:uid="{00000000-0005-0000-0000-00005B770000}"/>
    <cellStyle name="Normal 4 2 3 4 2 2 2 4 2" xfId="27223" xr:uid="{00000000-0005-0000-0000-00005C770000}"/>
    <cellStyle name="Normal 4 2 3 4 2 2 2 5" xfId="19077" xr:uid="{00000000-0005-0000-0000-00005D770000}"/>
    <cellStyle name="Normal 4 2 3 4 2 2 3" xfId="4026" xr:uid="{00000000-0005-0000-0000-00005E770000}"/>
    <cellStyle name="Normal 4 2 3 4 2 2 3 2" xfId="12172" xr:uid="{00000000-0005-0000-0000-00005F770000}"/>
    <cellStyle name="Normal 4 2 3 4 2 2 3 2 2" xfId="28468" xr:uid="{00000000-0005-0000-0000-000060770000}"/>
    <cellStyle name="Normal 4 2 3 4 2 2 3 3" xfId="20322" xr:uid="{00000000-0005-0000-0000-000061770000}"/>
    <cellStyle name="Normal 4 2 3 4 2 2 4" xfId="6670" xr:uid="{00000000-0005-0000-0000-000062770000}"/>
    <cellStyle name="Normal 4 2 3 4 2 2 4 2" xfId="14816" xr:uid="{00000000-0005-0000-0000-000063770000}"/>
    <cellStyle name="Normal 4 2 3 4 2 2 4 2 2" xfId="31112" xr:uid="{00000000-0005-0000-0000-000064770000}"/>
    <cellStyle name="Normal 4 2 3 4 2 2 4 3" xfId="22966" xr:uid="{00000000-0005-0000-0000-000065770000}"/>
    <cellStyle name="Normal 4 2 3 4 2 2 5" xfId="9517" xr:uid="{00000000-0005-0000-0000-000066770000}"/>
    <cellStyle name="Normal 4 2 3 4 2 2 5 2" xfId="25813" xr:uid="{00000000-0005-0000-0000-000067770000}"/>
    <cellStyle name="Normal 4 2 3 4 2 2 6" xfId="17667" xr:uid="{00000000-0005-0000-0000-000068770000}"/>
    <cellStyle name="Normal 4 2 3 4 2 3" xfId="2076" xr:uid="{00000000-0005-0000-0000-000069770000}"/>
    <cellStyle name="Normal 4 2 3 4 2 3 2" xfId="4635" xr:uid="{00000000-0005-0000-0000-00006A770000}"/>
    <cellStyle name="Normal 4 2 3 4 2 3 2 2" xfId="12781" xr:uid="{00000000-0005-0000-0000-00006B770000}"/>
    <cellStyle name="Normal 4 2 3 4 2 3 2 2 2" xfId="29077" xr:uid="{00000000-0005-0000-0000-00006C770000}"/>
    <cellStyle name="Normal 4 2 3 4 2 3 2 3" xfId="20931" xr:uid="{00000000-0005-0000-0000-00006D770000}"/>
    <cellStyle name="Normal 4 2 3 4 2 3 3" xfId="7375" xr:uid="{00000000-0005-0000-0000-00006E770000}"/>
    <cellStyle name="Normal 4 2 3 4 2 3 3 2" xfId="15521" xr:uid="{00000000-0005-0000-0000-00006F770000}"/>
    <cellStyle name="Normal 4 2 3 4 2 3 3 2 2" xfId="31817" xr:uid="{00000000-0005-0000-0000-000070770000}"/>
    <cellStyle name="Normal 4 2 3 4 2 3 3 3" xfId="23671" xr:uid="{00000000-0005-0000-0000-000071770000}"/>
    <cellStyle name="Normal 4 2 3 4 2 3 4" xfId="10222" xr:uid="{00000000-0005-0000-0000-000072770000}"/>
    <cellStyle name="Normal 4 2 3 4 2 3 4 2" xfId="26518" xr:uid="{00000000-0005-0000-0000-000073770000}"/>
    <cellStyle name="Normal 4 2 3 4 2 3 5" xfId="18372" xr:uid="{00000000-0005-0000-0000-000074770000}"/>
    <cellStyle name="Normal 4 2 3 4 2 4" xfId="3417" xr:uid="{00000000-0005-0000-0000-000075770000}"/>
    <cellStyle name="Normal 4 2 3 4 2 4 2" xfId="11563" xr:uid="{00000000-0005-0000-0000-000076770000}"/>
    <cellStyle name="Normal 4 2 3 4 2 4 2 2" xfId="27859" xr:uid="{00000000-0005-0000-0000-000077770000}"/>
    <cellStyle name="Normal 4 2 3 4 2 4 3" xfId="19713" xr:uid="{00000000-0005-0000-0000-000078770000}"/>
    <cellStyle name="Normal 4 2 3 4 2 5" xfId="5965" xr:uid="{00000000-0005-0000-0000-000079770000}"/>
    <cellStyle name="Normal 4 2 3 4 2 5 2" xfId="14111" xr:uid="{00000000-0005-0000-0000-00007A770000}"/>
    <cellStyle name="Normal 4 2 3 4 2 5 2 2" xfId="30407" xr:uid="{00000000-0005-0000-0000-00007B770000}"/>
    <cellStyle name="Normal 4 2 3 4 2 5 3" xfId="22261" xr:uid="{00000000-0005-0000-0000-00007C770000}"/>
    <cellStyle name="Normal 4 2 3 4 2 6" xfId="8812" xr:uid="{00000000-0005-0000-0000-00007D770000}"/>
    <cellStyle name="Normal 4 2 3 4 2 6 2" xfId="25108" xr:uid="{00000000-0005-0000-0000-00007E770000}"/>
    <cellStyle name="Normal 4 2 3 4 2 7" xfId="16962" xr:uid="{00000000-0005-0000-0000-00007F770000}"/>
    <cellStyle name="Normal 4 2 3 4 3" xfId="1027" xr:uid="{00000000-0005-0000-0000-000080770000}"/>
    <cellStyle name="Normal 4 2 3 4 3 2" xfId="2437" xr:uid="{00000000-0005-0000-0000-000081770000}"/>
    <cellStyle name="Normal 4 2 3 4 3 2 2" xfId="4948" xr:uid="{00000000-0005-0000-0000-000082770000}"/>
    <cellStyle name="Normal 4 2 3 4 3 2 2 2" xfId="13094" xr:uid="{00000000-0005-0000-0000-000083770000}"/>
    <cellStyle name="Normal 4 2 3 4 3 2 2 2 2" xfId="29390" xr:uid="{00000000-0005-0000-0000-000084770000}"/>
    <cellStyle name="Normal 4 2 3 4 3 2 2 3" xfId="21244" xr:uid="{00000000-0005-0000-0000-000085770000}"/>
    <cellStyle name="Normal 4 2 3 4 3 2 3" xfId="7736" xr:uid="{00000000-0005-0000-0000-000086770000}"/>
    <cellStyle name="Normal 4 2 3 4 3 2 3 2" xfId="15882" xr:uid="{00000000-0005-0000-0000-000087770000}"/>
    <cellStyle name="Normal 4 2 3 4 3 2 3 2 2" xfId="32178" xr:uid="{00000000-0005-0000-0000-000088770000}"/>
    <cellStyle name="Normal 4 2 3 4 3 2 3 3" xfId="24032" xr:uid="{00000000-0005-0000-0000-000089770000}"/>
    <cellStyle name="Normal 4 2 3 4 3 2 4" xfId="10583" xr:uid="{00000000-0005-0000-0000-00008A770000}"/>
    <cellStyle name="Normal 4 2 3 4 3 2 4 2" xfId="26879" xr:uid="{00000000-0005-0000-0000-00008B770000}"/>
    <cellStyle name="Normal 4 2 3 4 3 2 5" xfId="18733" xr:uid="{00000000-0005-0000-0000-00008C770000}"/>
    <cellStyle name="Normal 4 2 3 4 3 3" xfId="3730" xr:uid="{00000000-0005-0000-0000-00008D770000}"/>
    <cellStyle name="Normal 4 2 3 4 3 3 2" xfId="11876" xr:uid="{00000000-0005-0000-0000-00008E770000}"/>
    <cellStyle name="Normal 4 2 3 4 3 3 2 2" xfId="28172" xr:uid="{00000000-0005-0000-0000-00008F770000}"/>
    <cellStyle name="Normal 4 2 3 4 3 3 3" xfId="20026" xr:uid="{00000000-0005-0000-0000-000090770000}"/>
    <cellStyle name="Normal 4 2 3 4 3 4" xfId="6326" xr:uid="{00000000-0005-0000-0000-000091770000}"/>
    <cellStyle name="Normal 4 2 3 4 3 4 2" xfId="14472" xr:uid="{00000000-0005-0000-0000-000092770000}"/>
    <cellStyle name="Normal 4 2 3 4 3 4 2 2" xfId="30768" xr:uid="{00000000-0005-0000-0000-000093770000}"/>
    <cellStyle name="Normal 4 2 3 4 3 4 3" xfId="22622" xr:uid="{00000000-0005-0000-0000-000094770000}"/>
    <cellStyle name="Normal 4 2 3 4 3 5" xfId="9173" xr:uid="{00000000-0005-0000-0000-000095770000}"/>
    <cellStyle name="Normal 4 2 3 4 3 5 2" xfId="25469" xr:uid="{00000000-0005-0000-0000-000096770000}"/>
    <cellStyle name="Normal 4 2 3 4 3 6" xfId="17323" xr:uid="{00000000-0005-0000-0000-000097770000}"/>
    <cellStyle name="Normal 4 2 3 4 4" xfId="1732" xr:uid="{00000000-0005-0000-0000-000098770000}"/>
    <cellStyle name="Normal 4 2 3 4 4 2" xfId="4339" xr:uid="{00000000-0005-0000-0000-000099770000}"/>
    <cellStyle name="Normal 4 2 3 4 4 2 2" xfId="12485" xr:uid="{00000000-0005-0000-0000-00009A770000}"/>
    <cellStyle name="Normal 4 2 3 4 4 2 2 2" xfId="28781" xr:uid="{00000000-0005-0000-0000-00009B770000}"/>
    <cellStyle name="Normal 4 2 3 4 4 2 3" xfId="20635" xr:uid="{00000000-0005-0000-0000-00009C770000}"/>
    <cellStyle name="Normal 4 2 3 4 4 3" xfId="7031" xr:uid="{00000000-0005-0000-0000-00009D770000}"/>
    <cellStyle name="Normal 4 2 3 4 4 3 2" xfId="15177" xr:uid="{00000000-0005-0000-0000-00009E770000}"/>
    <cellStyle name="Normal 4 2 3 4 4 3 2 2" xfId="31473" xr:uid="{00000000-0005-0000-0000-00009F770000}"/>
    <cellStyle name="Normal 4 2 3 4 4 3 3" xfId="23327" xr:uid="{00000000-0005-0000-0000-0000A0770000}"/>
    <cellStyle name="Normal 4 2 3 4 4 4" xfId="9878" xr:uid="{00000000-0005-0000-0000-0000A1770000}"/>
    <cellStyle name="Normal 4 2 3 4 4 4 2" xfId="26174" xr:uid="{00000000-0005-0000-0000-0000A2770000}"/>
    <cellStyle name="Normal 4 2 3 4 4 5" xfId="18028" xr:uid="{00000000-0005-0000-0000-0000A3770000}"/>
    <cellStyle name="Normal 4 2 3 4 5" xfId="3121" xr:uid="{00000000-0005-0000-0000-0000A4770000}"/>
    <cellStyle name="Normal 4 2 3 4 5 2" xfId="11267" xr:uid="{00000000-0005-0000-0000-0000A5770000}"/>
    <cellStyle name="Normal 4 2 3 4 5 2 2" xfId="27563" xr:uid="{00000000-0005-0000-0000-0000A6770000}"/>
    <cellStyle name="Normal 4 2 3 4 5 3" xfId="19417" xr:uid="{00000000-0005-0000-0000-0000A7770000}"/>
    <cellStyle name="Normal 4 2 3 4 6" xfId="5621" xr:uid="{00000000-0005-0000-0000-0000A8770000}"/>
    <cellStyle name="Normal 4 2 3 4 6 2" xfId="13767" xr:uid="{00000000-0005-0000-0000-0000A9770000}"/>
    <cellStyle name="Normal 4 2 3 4 6 2 2" xfId="30063" xr:uid="{00000000-0005-0000-0000-0000AA770000}"/>
    <cellStyle name="Normal 4 2 3 4 6 3" xfId="21917" xr:uid="{00000000-0005-0000-0000-0000AB770000}"/>
    <cellStyle name="Normal 4 2 3 4 7" xfId="8468" xr:uid="{00000000-0005-0000-0000-0000AC770000}"/>
    <cellStyle name="Normal 4 2 3 4 7 2" xfId="24764" xr:uid="{00000000-0005-0000-0000-0000AD770000}"/>
    <cellStyle name="Normal 4 2 3 4 8" xfId="16618" xr:uid="{00000000-0005-0000-0000-0000AE770000}"/>
    <cellStyle name="Normal 4 2 3 5" xfId="411" xr:uid="{00000000-0005-0000-0000-0000AF770000}"/>
    <cellStyle name="Normal 4 2 3 5 2" xfId="1117" xr:uid="{00000000-0005-0000-0000-0000B0770000}"/>
    <cellStyle name="Normal 4 2 3 5 2 2" xfId="2527" xr:uid="{00000000-0005-0000-0000-0000B1770000}"/>
    <cellStyle name="Normal 4 2 3 5 2 2 2" xfId="5022" xr:uid="{00000000-0005-0000-0000-0000B2770000}"/>
    <cellStyle name="Normal 4 2 3 5 2 2 2 2" xfId="13168" xr:uid="{00000000-0005-0000-0000-0000B3770000}"/>
    <cellStyle name="Normal 4 2 3 5 2 2 2 2 2" xfId="29464" xr:uid="{00000000-0005-0000-0000-0000B4770000}"/>
    <cellStyle name="Normal 4 2 3 5 2 2 2 3" xfId="21318" xr:uid="{00000000-0005-0000-0000-0000B5770000}"/>
    <cellStyle name="Normal 4 2 3 5 2 2 3" xfId="7826" xr:uid="{00000000-0005-0000-0000-0000B6770000}"/>
    <cellStyle name="Normal 4 2 3 5 2 2 3 2" xfId="15972" xr:uid="{00000000-0005-0000-0000-0000B7770000}"/>
    <cellStyle name="Normal 4 2 3 5 2 2 3 2 2" xfId="32268" xr:uid="{00000000-0005-0000-0000-0000B8770000}"/>
    <cellStyle name="Normal 4 2 3 5 2 2 3 3" xfId="24122" xr:uid="{00000000-0005-0000-0000-0000B9770000}"/>
    <cellStyle name="Normal 4 2 3 5 2 2 4" xfId="10673" xr:uid="{00000000-0005-0000-0000-0000BA770000}"/>
    <cellStyle name="Normal 4 2 3 5 2 2 4 2" xfId="26969" xr:uid="{00000000-0005-0000-0000-0000BB770000}"/>
    <cellStyle name="Normal 4 2 3 5 2 2 5" xfId="18823" xr:uid="{00000000-0005-0000-0000-0000BC770000}"/>
    <cellStyle name="Normal 4 2 3 5 2 3" xfId="3804" xr:uid="{00000000-0005-0000-0000-0000BD770000}"/>
    <cellStyle name="Normal 4 2 3 5 2 3 2" xfId="11950" xr:uid="{00000000-0005-0000-0000-0000BE770000}"/>
    <cellStyle name="Normal 4 2 3 5 2 3 2 2" xfId="28246" xr:uid="{00000000-0005-0000-0000-0000BF770000}"/>
    <cellStyle name="Normal 4 2 3 5 2 3 3" xfId="20100" xr:uid="{00000000-0005-0000-0000-0000C0770000}"/>
    <cellStyle name="Normal 4 2 3 5 2 4" xfId="6416" xr:uid="{00000000-0005-0000-0000-0000C1770000}"/>
    <cellStyle name="Normal 4 2 3 5 2 4 2" xfId="14562" xr:uid="{00000000-0005-0000-0000-0000C2770000}"/>
    <cellStyle name="Normal 4 2 3 5 2 4 2 2" xfId="30858" xr:uid="{00000000-0005-0000-0000-0000C3770000}"/>
    <cellStyle name="Normal 4 2 3 5 2 4 3" xfId="22712" xr:uid="{00000000-0005-0000-0000-0000C4770000}"/>
    <cellStyle name="Normal 4 2 3 5 2 5" xfId="9263" xr:uid="{00000000-0005-0000-0000-0000C5770000}"/>
    <cellStyle name="Normal 4 2 3 5 2 5 2" xfId="25559" xr:uid="{00000000-0005-0000-0000-0000C6770000}"/>
    <cellStyle name="Normal 4 2 3 5 2 6" xfId="17413" xr:uid="{00000000-0005-0000-0000-0000C7770000}"/>
    <cellStyle name="Normal 4 2 3 5 3" xfId="1822" xr:uid="{00000000-0005-0000-0000-0000C8770000}"/>
    <cellStyle name="Normal 4 2 3 5 3 2" xfId="4413" xr:uid="{00000000-0005-0000-0000-0000C9770000}"/>
    <cellStyle name="Normal 4 2 3 5 3 2 2" xfId="12559" xr:uid="{00000000-0005-0000-0000-0000CA770000}"/>
    <cellStyle name="Normal 4 2 3 5 3 2 2 2" xfId="28855" xr:uid="{00000000-0005-0000-0000-0000CB770000}"/>
    <cellStyle name="Normal 4 2 3 5 3 2 3" xfId="20709" xr:uid="{00000000-0005-0000-0000-0000CC770000}"/>
    <cellStyle name="Normal 4 2 3 5 3 3" xfId="7121" xr:uid="{00000000-0005-0000-0000-0000CD770000}"/>
    <cellStyle name="Normal 4 2 3 5 3 3 2" xfId="15267" xr:uid="{00000000-0005-0000-0000-0000CE770000}"/>
    <cellStyle name="Normal 4 2 3 5 3 3 2 2" xfId="31563" xr:uid="{00000000-0005-0000-0000-0000CF770000}"/>
    <cellStyle name="Normal 4 2 3 5 3 3 3" xfId="23417" xr:uid="{00000000-0005-0000-0000-0000D0770000}"/>
    <cellStyle name="Normal 4 2 3 5 3 4" xfId="9968" xr:uid="{00000000-0005-0000-0000-0000D1770000}"/>
    <cellStyle name="Normal 4 2 3 5 3 4 2" xfId="26264" xr:uid="{00000000-0005-0000-0000-0000D2770000}"/>
    <cellStyle name="Normal 4 2 3 5 3 5" xfId="18118" xr:uid="{00000000-0005-0000-0000-0000D3770000}"/>
    <cellStyle name="Normal 4 2 3 5 4" xfId="3195" xr:uid="{00000000-0005-0000-0000-0000D4770000}"/>
    <cellStyle name="Normal 4 2 3 5 4 2" xfId="11341" xr:uid="{00000000-0005-0000-0000-0000D5770000}"/>
    <cellStyle name="Normal 4 2 3 5 4 2 2" xfId="27637" xr:uid="{00000000-0005-0000-0000-0000D6770000}"/>
    <cellStyle name="Normal 4 2 3 5 4 3" xfId="19491" xr:uid="{00000000-0005-0000-0000-0000D7770000}"/>
    <cellStyle name="Normal 4 2 3 5 5" xfId="5711" xr:uid="{00000000-0005-0000-0000-0000D8770000}"/>
    <cellStyle name="Normal 4 2 3 5 5 2" xfId="13857" xr:uid="{00000000-0005-0000-0000-0000D9770000}"/>
    <cellStyle name="Normal 4 2 3 5 5 2 2" xfId="30153" xr:uid="{00000000-0005-0000-0000-0000DA770000}"/>
    <cellStyle name="Normal 4 2 3 5 5 3" xfId="22007" xr:uid="{00000000-0005-0000-0000-0000DB770000}"/>
    <cellStyle name="Normal 4 2 3 5 6" xfId="8558" xr:uid="{00000000-0005-0000-0000-0000DC770000}"/>
    <cellStyle name="Normal 4 2 3 5 6 2" xfId="24854" xr:uid="{00000000-0005-0000-0000-0000DD770000}"/>
    <cellStyle name="Normal 4 2 3 5 7" xfId="16708" xr:uid="{00000000-0005-0000-0000-0000DE770000}"/>
    <cellStyle name="Normal 4 2 3 6" xfId="773" xr:uid="{00000000-0005-0000-0000-0000DF770000}"/>
    <cellStyle name="Normal 4 2 3 6 2" xfId="2183" xr:uid="{00000000-0005-0000-0000-0000E0770000}"/>
    <cellStyle name="Normal 4 2 3 6 2 2" xfId="4726" xr:uid="{00000000-0005-0000-0000-0000E1770000}"/>
    <cellStyle name="Normal 4 2 3 6 2 2 2" xfId="12872" xr:uid="{00000000-0005-0000-0000-0000E2770000}"/>
    <cellStyle name="Normal 4 2 3 6 2 2 2 2" xfId="29168" xr:uid="{00000000-0005-0000-0000-0000E3770000}"/>
    <cellStyle name="Normal 4 2 3 6 2 2 3" xfId="21022" xr:uid="{00000000-0005-0000-0000-0000E4770000}"/>
    <cellStyle name="Normal 4 2 3 6 2 3" xfId="7482" xr:uid="{00000000-0005-0000-0000-0000E5770000}"/>
    <cellStyle name="Normal 4 2 3 6 2 3 2" xfId="15628" xr:uid="{00000000-0005-0000-0000-0000E6770000}"/>
    <cellStyle name="Normal 4 2 3 6 2 3 2 2" xfId="31924" xr:uid="{00000000-0005-0000-0000-0000E7770000}"/>
    <cellStyle name="Normal 4 2 3 6 2 3 3" xfId="23778" xr:uid="{00000000-0005-0000-0000-0000E8770000}"/>
    <cellStyle name="Normal 4 2 3 6 2 4" xfId="10329" xr:uid="{00000000-0005-0000-0000-0000E9770000}"/>
    <cellStyle name="Normal 4 2 3 6 2 4 2" xfId="26625" xr:uid="{00000000-0005-0000-0000-0000EA770000}"/>
    <cellStyle name="Normal 4 2 3 6 2 5" xfId="18479" xr:uid="{00000000-0005-0000-0000-0000EB770000}"/>
    <cellStyle name="Normal 4 2 3 6 3" xfId="3508" xr:uid="{00000000-0005-0000-0000-0000EC770000}"/>
    <cellStyle name="Normal 4 2 3 6 3 2" xfId="11654" xr:uid="{00000000-0005-0000-0000-0000ED770000}"/>
    <cellStyle name="Normal 4 2 3 6 3 2 2" xfId="27950" xr:uid="{00000000-0005-0000-0000-0000EE770000}"/>
    <cellStyle name="Normal 4 2 3 6 3 3" xfId="19804" xr:uid="{00000000-0005-0000-0000-0000EF770000}"/>
    <cellStyle name="Normal 4 2 3 6 4" xfId="6072" xr:uid="{00000000-0005-0000-0000-0000F0770000}"/>
    <cellStyle name="Normal 4 2 3 6 4 2" xfId="14218" xr:uid="{00000000-0005-0000-0000-0000F1770000}"/>
    <cellStyle name="Normal 4 2 3 6 4 2 2" xfId="30514" xr:uid="{00000000-0005-0000-0000-0000F2770000}"/>
    <cellStyle name="Normal 4 2 3 6 4 3" xfId="22368" xr:uid="{00000000-0005-0000-0000-0000F3770000}"/>
    <cellStyle name="Normal 4 2 3 6 5" xfId="8919" xr:uid="{00000000-0005-0000-0000-0000F4770000}"/>
    <cellStyle name="Normal 4 2 3 6 5 2" xfId="25215" xr:uid="{00000000-0005-0000-0000-0000F5770000}"/>
    <cellStyle name="Normal 4 2 3 6 6" xfId="17069" xr:uid="{00000000-0005-0000-0000-0000F6770000}"/>
    <cellStyle name="Normal 4 2 3 7" xfId="1478" xr:uid="{00000000-0005-0000-0000-0000F7770000}"/>
    <cellStyle name="Normal 4 2 3 7 2" xfId="4117" xr:uid="{00000000-0005-0000-0000-0000F8770000}"/>
    <cellStyle name="Normal 4 2 3 7 2 2" xfId="12263" xr:uid="{00000000-0005-0000-0000-0000F9770000}"/>
    <cellStyle name="Normal 4 2 3 7 2 2 2" xfId="28559" xr:uid="{00000000-0005-0000-0000-0000FA770000}"/>
    <cellStyle name="Normal 4 2 3 7 2 3" xfId="20413" xr:uid="{00000000-0005-0000-0000-0000FB770000}"/>
    <cellStyle name="Normal 4 2 3 7 3" xfId="6777" xr:uid="{00000000-0005-0000-0000-0000FC770000}"/>
    <cellStyle name="Normal 4 2 3 7 3 2" xfId="14923" xr:uid="{00000000-0005-0000-0000-0000FD770000}"/>
    <cellStyle name="Normal 4 2 3 7 3 2 2" xfId="31219" xr:uid="{00000000-0005-0000-0000-0000FE770000}"/>
    <cellStyle name="Normal 4 2 3 7 3 3" xfId="23073" xr:uid="{00000000-0005-0000-0000-0000FF770000}"/>
    <cellStyle name="Normal 4 2 3 7 4" xfId="9624" xr:uid="{00000000-0005-0000-0000-000000780000}"/>
    <cellStyle name="Normal 4 2 3 7 4 2" xfId="25920" xr:uid="{00000000-0005-0000-0000-000001780000}"/>
    <cellStyle name="Normal 4 2 3 7 5" xfId="17774" xr:uid="{00000000-0005-0000-0000-000002780000}"/>
    <cellStyle name="Normal 4 2 3 8" xfId="2899" xr:uid="{00000000-0005-0000-0000-000003780000}"/>
    <cellStyle name="Normal 4 2 3 8 2" xfId="11045" xr:uid="{00000000-0005-0000-0000-000004780000}"/>
    <cellStyle name="Normal 4 2 3 8 2 2" xfId="27341" xr:uid="{00000000-0005-0000-0000-000005780000}"/>
    <cellStyle name="Normal 4 2 3 8 3" xfId="19195" xr:uid="{00000000-0005-0000-0000-000006780000}"/>
    <cellStyle name="Normal 4 2 3 9" xfId="5367" xr:uid="{00000000-0005-0000-0000-000007780000}"/>
    <cellStyle name="Normal 4 2 3 9 2" xfId="13513" xr:uid="{00000000-0005-0000-0000-000008780000}"/>
    <cellStyle name="Normal 4 2 3 9 2 2" xfId="29809" xr:uid="{00000000-0005-0000-0000-000009780000}"/>
    <cellStyle name="Normal 4 2 3 9 3" xfId="21663" xr:uid="{00000000-0005-0000-0000-00000A780000}"/>
    <cellStyle name="Normal 4 2 4" xfId="113" xr:uid="{00000000-0005-0000-0000-00000B780000}"/>
    <cellStyle name="Normal 4 2 4 2" xfId="457" xr:uid="{00000000-0005-0000-0000-00000C780000}"/>
    <cellStyle name="Normal 4 2 4 2 2" xfId="1163" xr:uid="{00000000-0005-0000-0000-00000D780000}"/>
    <cellStyle name="Normal 4 2 4 2 2 2" xfId="2573" xr:uid="{00000000-0005-0000-0000-00000E780000}"/>
    <cellStyle name="Normal 4 2 4 2 2 2 2" xfId="5060" xr:uid="{00000000-0005-0000-0000-00000F780000}"/>
    <cellStyle name="Normal 4 2 4 2 2 2 2 2" xfId="13206" xr:uid="{00000000-0005-0000-0000-000010780000}"/>
    <cellStyle name="Normal 4 2 4 2 2 2 2 2 2" xfId="29502" xr:uid="{00000000-0005-0000-0000-000011780000}"/>
    <cellStyle name="Normal 4 2 4 2 2 2 2 3" xfId="21356" xr:uid="{00000000-0005-0000-0000-000012780000}"/>
    <cellStyle name="Normal 4 2 4 2 2 2 3" xfId="7872" xr:uid="{00000000-0005-0000-0000-000013780000}"/>
    <cellStyle name="Normal 4 2 4 2 2 2 3 2" xfId="16018" xr:uid="{00000000-0005-0000-0000-000014780000}"/>
    <cellStyle name="Normal 4 2 4 2 2 2 3 2 2" xfId="32314" xr:uid="{00000000-0005-0000-0000-000015780000}"/>
    <cellStyle name="Normal 4 2 4 2 2 2 3 3" xfId="24168" xr:uid="{00000000-0005-0000-0000-000016780000}"/>
    <cellStyle name="Normal 4 2 4 2 2 2 4" xfId="10719" xr:uid="{00000000-0005-0000-0000-000017780000}"/>
    <cellStyle name="Normal 4 2 4 2 2 2 4 2" xfId="27015" xr:uid="{00000000-0005-0000-0000-000018780000}"/>
    <cellStyle name="Normal 4 2 4 2 2 2 5" xfId="18869" xr:uid="{00000000-0005-0000-0000-000019780000}"/>
    <cellStyle name="Normal 4 2 4 2 2 3" xfId="3842" xr:uid="{00000000-0005-0000-0000-00001A780000}"/>
    <cellStyle name="Normal 4 2 4 2 2 3 2" xfId="11988" xr:uid="{00000000-0005-0000-0000-00001B780000}"/>
    <cellStyle name="Normal 4 2 4 2 2 3 2 2" xfId="28284" xr:uid="{00000000-0005-0000-0000-00001C780000}"/>
    <cellStyle name="Normal 4 2 4 2 2 3 3" xfId="20138" xr:uid="{00000000-0005-0000-0000-00001D780000}"/>
    <cellStyle name="Normal 4 2 4 2 2 4" xfId="6462" xr:uid="{00000000-0005-0000-0000-00001E780000}"/>
    <cellStyle name="Normal 4 2 4 2 2 4 2" xfId="14608" xr:uid="{00000000-0005-0000-0000-00001F780000}"/>
    <cellStyle name="Normal 4 2 4 2 2 4 2 2" xfId="30904" xr:uid="{00000000-0005-0000-0000-000020780000}"/>
    <cellStyle name="Normal 4 2 4 2 2 4 3" xfId="22758" xr:uid="{00000000-0005-0000-0000-000021780000}"/>
    <cellStyle name="Normal 4 2 4 2 2 5" xfId="9309" xr:uid="{00000000-0005-0000-0000-000022780000}"/>
    <cellStyle name="Normal 4 2 4 2 2 5 2" xfId="25605" xr:uid="{00000000-0005-0000-0000-000023780000}"/>
    <cellStyle name="Normal 4 2 4 2 2 6" xfId="17459" xr:uid="{00000000-0005-0000-0000-000024780000}"/>
    <cellStyle name="Normal 4 2 4 2 3" xfId="1868" xr:uid="{00000000-0005-0000-0000-000025780000}"/>
    <cellStyle name="Normal 4 2 4 2 3 2" xfId="4451" xr:uid="{00000000-0005-0000-0000-000026780000}"/>
    <cellStyle name="Normal 4 2 4 2 3 2 2" xfId="12597" xr:uid="{00000000-0005-0000-0000-000027780000}"/>
    <cellStyle name="Normal 4 2 4 2 3 2 2 2" xfId="28893" xr:uid="{00000000-0005-0000-0000-000028780000}"/>
    <cellStyle name="Normal 4 2 4 2 3 2 3" xfId="20747" xr:uid="{00000000-0005-0000-0000-000029780000}"/>
    <cellStyle name="Normal 4 2 4 2 3 3" xfId="7167" xr:uid="{00000000-0005-0000-0000-00002A780000}"/>
    <cellStyle name="Normal 4 2 4 2 3 3 2" xfId="15313" xr:uid="{00000000-0005-0000-0000-00002B780000}"/>
    <cellStyle name="Normal 4 2 4 2 3 3 2 2" xfId="31609" xr:uid="{00000000-0005-0000-0000-00002C780000}"/>
    <cellStyle name="Normal 4 2 4 2 3 3 3" xfId="23463" xr:uid="{00000000-0005-0000-0000-00002D780000}"/>
    <cellStyle name="Normal 4 2 4 2 3 4" xfId="10014" xr:uid="{00000000-0005-0000-0000-00002E780000}"/>
    <cellStyle name="Normal 4 2 4 2 3 4 2" xfId="26310" xr:uid="{00000000-0005-0000-0000-00002F780000}"/>
    <cellStyle name="Normal 4 2 4 2 3 5" xfId="18164" xr:uid="{00000000-0005-0000-0000-000030780000}"/>
    <cellStyle name="Normal 4 2 4 2 4" xfId="3233" xr:uid="{00000000-0005-0000-0000-000031780000}"/>
    <cellStyle name="Normal 4 2 4 2 4 2" xfId="11379" xr:uid="{00000000-0005-0000-0000-000032780000}"/>
    <cellStyle name="Normal 4 2 4 2 4 2 2" xfId="27675" xr:uid="{00000000-0005-0000-0000-000033780000}"/>
    <cellStyle name="Normal 4 2 4 2 4 3" xfId="19529" xr:uid="{00000000-0005-0000-0000-000034780000}"/>
    <cellStyle name="Normal 4 2 4 2 5" xfId="5757" xr:uid="{00000000-0005-0000-0000-000035780000}"/>
    <cellStyle name="Normal 4 2 4 2 5 2" xfId="13903" xr:uid="{00000000-0005-0000-0000-000036780000}"/>
    <cellStyle name="Normal 4 2 4 2 5 2 2" xfId="30199" xr:uid="{00000000-0005-0000-0000-000037780000}"/>
    <cellStyle name="Normal 4 2 4 2 5 3" xfId="22053" xr:uid="{00000000-0005-0000-0000-000038780000}"/>
    <cellStyle name="Normal 4 2 4 2 6" xfId="8604" xr:uid="{00000000-0005-0000-0000-000039780000}"/>
    <cellStyle name="Normal 4 2 4 2 6 2" xfId="24900" xr:uid="{00000000-0005-0000-0000-00003A780000}"/>
    <cellStyle name="Normal 4 2 4 2 7" xfId="16754" xr:uid="{00000000-0005-0000-0000-00003B780000}"/>
    <cellStyle name="Normal 4 2 4 3" xfId="819" xr:uid="{00000000-0005-0000-0000-00003C780000}"/>
    <cellStyle name="Normal 4 2 4 3 2" xfId="2229" xr:uid="{00000000-0005-0000-0000-00003D780000}"/>
    <cellStyle name="Normal 4 2 4 3 2 2" xfId="4764" xr:uid="{00000000-0005-0000-0000-00003E780000}"/>
    <cellStyle name="Normal 4 2 4 3 2 2 2" xfId="12910" xr:uid="{00000000-0005-0000-0000-00003F780000}"/>
    <cellStyle name="Normal 4 2 4 3 2 2 2 2" xfId="29206" xr:uid="{00000000-0005-0000-0000-000040780000}"/>
    <cellStyle name="Normal 4 2 4 3 2 2 3" xfId="21060" xr:uid="{00000000-0005-0000-0000-000041780000}"/>
    <cellStyle name="Normal 4 2 4 3 2 3" xfId="7528" xr:uid="{00000000-0005-0000-0000-000042780000}"/>
    <cellStyle name="Normal 4 2 4 3 2 3 2" xfId="15674" xr:uid="{00000000-0005-0000-0000-000043780000}"/>
    <cellStyle name="Normal 4 2 4 3 2 3 2 2" xfId="31970" xr:uid="{00000000-0005-0000-0000-000044780000}"/>
    <cellStyle name="Normal 4 2 4 3 2 3 3" xfId="23824" xr:uid="{00000000-0005-0000-0000-000045780000}"/>
    <cellStyle name="Normal 4 2 4 3 2 4" xfId="10375" xr:uid="{00000000-0005-0000-0000-000046780000}"/>
    <cellStyle name="Normal 4 2 4 3 2 4 2" xfId="26671" xr:uid="{00000000-0005-0000-0000-000047780000}"/>
    <cellStyle name="Normal 4 2 4 3 2 5" xfId="18525" xr:uid="{00000000-0005-0000-0000-000048780000}"/>
    <cellStyle name="Normal 4 2 4 3 3" xfId="3546" xr:uid="{00000000-0005-0000-0000-000049780000}"/>
    <cellStyle name="Normal 4 2 4 3 3 2" xfId="11692" xr:uid="{00000000-0005-0000-0000-00004A780000}"/>
    <cellStyle name="Normal 4 2 4 3 3 2 2" xfId="27988" xr:uid="{00000000-0005-0000-0000-00004B780000}"/>
    <cellStyle name="Normal 4 2 4 3 3 3" xfId="19842" xr:uid="{00000000-0005-0000-0000-00004C780000}"/>
    <cellStyle name="Normal 4 2 4 3 4" xfId="6118" xr:uid="{00000000-0005-0000-0000-00004D780000}"/>
    <cellStyle name="Normal 4 2 4 3 4 2" xfId="14264" xr:uid="{00000000-0005-0000-0000-00004E780000}"/>
    <cellStyle name="Normal 4 2 4 3 4 2 2" xfId="30560" xr:uid="{00000000-0005-0000-0000-00004F780000}"/>
    <cellStyle name="Normal 4 2 4 3 4 3" xfId="22414" xr:uid="{00000000-0005-0000-0000-000050780000}"/>
    <cellStyle name="Normal 4 2 4 3 5" xfId="8965" xr:uid="{00000000-0005-0000-0000-000051780000}"/>
    <cellStyle name="Normal 4 2 4 3 5 2" xfId="25261" xr:uid="{00000000-0005-0000-0000-000052780000}"/>
    <cellStyle name="Normal 4 2 4 3 6" xfId="17115" xr:uid="{00000000-0005-0000-0000-000053780000}"/>
    <cellStyle name="Normal 4 2 4 4" xfId="1524" xr:uid="{00000000-0005-0000-0000-000054780000}"/>
    <cellStyle name="Normal 4 2 4 4 2" xfId="4155" xr:uid="{00000000-0005-0000-0000-000055780000}"/>
    <cellStyle name="Normal 4 2 4 4 2 2" xfId="12301" xr:uid="{00000000-0005-0000-0000-000056780000}"/>
    <cellStyle name="Normal 4 2 4 4 2 2 2" xfId="28597" xr:uid="{00000000-0005-0000-0000-000057780000}"/>
    <cellStyle name="Normal 4 2 4 4 2 3" xfId="20451" xr:uid="{00000000-0005-0000-0000-000058780000}"/>
    <cellStyle name="Normal 4 2 4 4 3" xfId="6823" xr:uid="{00000000-0005-0000-0000-000059780000}"/>
    <cellStyle name="Normal 4 2 4 4 3 2" xfId="14969" xr:uid="{00000000-0005-0000-0000-00005A780000}"/>
    <cellStyle name="Normal 4 2 4 4 3 2 2" xfId="31265" xr:uid="{00000000-0005-0000-0000-00005B780000}"/>
    <cellStyle name="Normal 4 2 4 4 3 3" xfId="23119" xr:uid="{00000000-0005-0000-0000-00005C780000}"/>
    <cellStyle name="Normal 4 2 4 4 4" xfId="9670" xr:uid="{00000000-0005-0000-0000-00005D780000}"/>
    <cellStyle name="Normal 4 2 4 4 4 2" xfId="25966" xr:uid="{00000000-0005-0000-0000-00005E780000}"/>
    <cellStyle name="Normal 4 2 4 4 5" xfId="17820" xr:uid="{00000000-0005-0000-0000-00005F780000}"/>
    <cellStyle name="Normal 4 2 4 5" xfId="2937" xr:uid="{00000000-0005-0000-0000-000060780000}"/>
    <cellStyle name="Normal 4 2 4 5 2" xfId="11083" xr:uid="{00000000-0005-0000-0000-000061780000}"/>
    <cellStyle name="Normal 4 2 4 5 2 2" xfId="27379" xr:uid="{00000000-0005-0000-0000-000062780000}"/>
    <cellStyle name="Normal 4 2 4 5 3" xfId="19233" xr:uid="{00000000-0005-0000-0000-000063780000}"/>
    <cellStyle name="Normal 4 2 4 6" xfId="5413" xr:uid="{00000000-0005-0000-0000-000064780000}"/>
    <cellStyle name="Normal 4 2 4 6 2" xfId="13559" xr:uid="{00000000-0005-0000-0000-000065780000}"/>
    <cellStyle name="Normal 4 2 4 6 2 2" xfId="29855" xr:uid="{00000000-0005-0000-0000-000066780000}"/>
    <cellStyle name="Normal 4 2 4 6 3" xfId="21709" xr:uid="{00000000-0005-0000-0000-000067780000}"/>
    <cellStyle name="Normal 4 2 4 7" xfId="8260" xr:uid="{00000000-0005-0000-0000-000068780000}"/>
    <cellStyle name="Normal 4 2 4 7 2" xfId="24556" xr:uid="{00000000-0005-0000-0000-000069780000}"/>
    <cellStyle name="Normal 4 2 4 8" xfId="16410" xr:uid="{00000000-0005-0000-0000-00006A780000}"/>
    <cellStyle name="Normal 4 2 5" xfId="200" xr:uid="{00000000-0005-0000-0000-00006B780000}"/>
    <cellStyle name="Normal 4 2 5 2" xfId="544" xr:uid="{00000000-0005-0000-0000-00006C780000}"/>
    <cellStyle name="Normal 4 2 5 2 2" xfId="1250" xr:uid="{00000000-0005-0000-0000-00006D780000}"/>
    <cellStyle name="Normal 4 2 5 2 2 2" xfId="2660" xr:uid="{00000000-0005-0000-0000-00006E780000}"/>
    <cellStyle name="Normal 4 2 5 2 2 2 2" xfId="5134" xr:uid="{00000000-0005-0000-0000-00006F780000}"/>
    <cellStyle name="Normal 4 2 5 2 2 2 2 2" xfId="13280" xr:uid="{00000000-0005-0000-0000-000070780000}"/>
    <cellStyle name="Normal 4 2 5 2 2 2 2 2 2" xfId="29576" xr:uid="{00000000-0005-0000-0000-000071780000}"/>
    <cellStyle name="Normal 4 2 5 2 2 2 2 3" xfId="21430" xr:uid="{00000000-0005-0000-0000-000072780000}"/>
    <cellStyle name="Normal 4 2 5 2 2 2 3" xfId="7959" xr:uid="{00000000-0005-0000-0000-000073780000}"/>
    <cellStyle name="Normal 4 2 5 2 2 2 3 2" xfId="16105" xr:uid="{00000000-0005-0000-0000-000074780000}"/>
    <cellStyle name="Normal 4 2 5 2 2 2 3 2 2" xfId="32401" xr:uid="{00000000-0005-0000-0000-000075780000}"/>
    <cellStyle name="Normal 4 2 5 2 2 2 3 3" xfId="24255" xr:uid="{00000000-0005-0000-0000-000076780000}"/>
    <cellStyle name="Normal 4 2 5 2 2 2 4" xfId="10806" xr:uid="{00000000-0005-0000-0000-000077780000}"/>
    <cellStyle name="Normal 4 2 5 2 2 2 4 2" xfId="27102" xr:uid="{00000000-0005-0000-0000-000078780000}"/>
    <cellStyle name="Normal 4 2 5 2 2 2 5" xfId="18956" xr:uid="{00000000-0005-0000-0000-000079780000}"/>
    <cellStyle name="Normal 4 2 5 2 2 3" xfId="3916" xr:uid="{00000000-0005-0000-0000-00007A780000}"/>
    <cellStyle name="Normal 4 2 5 2 2 3 2" xfId="12062" xr:uid="{00000000-0005-0000-0000-00007B780000}"/>
    <cellStyle name="Normal 4 2 5 2 2 3 2 2" xfId="28358" xr:uid="{00000000-0005-0000-0000-00007C780000}"/>
    <cellStyle name="Normal 4 2 5 2 2 3 3" xfId="20212" xr:uid="{00000000-0005-0000-0000-00007D780000}"/>
    <cellStyle name="Normal 4 2 5 2 2 4" xfId="6549" xr:uid="{00000000-0005-0000-0000-00007E780000}"/>
    <cellStyle name="Normal 4 2 5 2 2 4 2" xfId="14695" xr:uid="{00000000-0005-0000-0000-00007F780000}"/>
    <cellStyle name="Normal 4 2 5 2 2 4 2 2" xfId="30991" xr:uid="{00000000-0005-0000-0000-000080780000}"/>
    <cellStyle name="Normal 4 2 5 2 2 4 3" xfId="22845" xr:uid="{00000000-0005-0000-0000-000081780000}"/>
    <cellStyle name="Normal 4 2 5 2 2 5" xfId="9396" xr:uid="{00000000-0005-0000-0000-000082780000}"/>
    <cellStyle name="Normal 4 2 5 2 2 5 2" xfId="25692" xr:uid="{00000000-0005-0000-0000-000083780000}"/>
    <cellStyle name="Normal 4 2 5 2 2 6" xfId="17546" xr:uid="{00000000-0005-0000-0000-000084780000}"/>
    <cellStyle name="Normal 4 2 5 2 3" xfId="1955" xr:uid="{00000000-0005-0000-0000-000085780000}"/>
    <cellStyle name="Normal 4 2 5 2 3 2" xfId="4525" xr:uid="{00000000-0005-0000-0000-000086780000}"/>
    <cellStyle name="Normal 4 2 5 2 3 2 2" xfId="12671" xr:uid="{00000000-0005-0000-0000-000087780000}"/>
    <cellStyle name="Normal 4 2 5 2 3 2 2 2" xfId="28967" xr:uid="{00000000-0005-0000-0000-000088780000}"/>
    <cellStyle name="Normal 4 2 5 2 3 2 3" xfId="20821" xr:uid="{00000000-0005-0000-0000-000089780000}"/>
    <cellStyle name="Normal 4 2 5 2 3 3" xfId="7254" xr:uid="{00000000-0005-0000-0000-00008A780000}"/>
    <cellStyle name="Normal 4 2 5 2 3 3 2" xfId="15400" xr:uid="{00000000-0005-0000-0000-00008B780000}"/>
    <cellStyle name="Normal 4 2 5 2 3 3 2 2" xfId="31696" xr:uid="{00000000-0005-0000-0000-00008C780000}"/>
    <cellStyle name="Normal 4 2 5 2 3 3 3" xfId="23550" xr:uid="{00000000-0005-0000-0000-00008D780000}"/>
    <cellStyle name="Normal 4 2 5 2 3 4" xfId="10101" xr:uid="{00000000-0005-0000-0000-00008E780000}"/>
    <cellStyle name="Normal 4 2 5 2 3 4 2" xfId="26397" xr:uid="{00000000-0005-0000-0000-00008F780000}"/>
    <cellStyle name="Normal 4 2 5 2 3 5" xfId="18251" xr:uid="{00000000-0005-0000-0000-000090780000}"/>
    <cellStyle name="Normal 4 2 5 2 4" xfId="3307" xr:uid="{00000000-0005-0000-0000-000091780000}"/>
    <cellStyle name="Normal 4 2 5 2 4 2" xfId="11453" xr:uid="{00000000-0005-0000-0000-000092780000}"/>
    <cellStyle name="Normal 4 2 5 2 4 2 2" xfId="27749" xr:uid="{00000000-0005-0000-0000-000093780000}"/>
    <cellStyle name="Normal 4 2 5 2 4 3" xfId="19603" xr:uid="{00000000-0005-0000-0000-000094780000}"/>
    <cellStyle name="Normal 4 2 5 2 5" xfId="5844" xr:uid="{00000000-0005-0000-0000-000095780000}"/>
    <cellStyle name="Normal 4 2 5 2 5 2" xfId="13990" xr:uid="{00000000-0005-0000-0000-000096780000}"/>
    <cellStyle name="Normal 4 2 5 2 5 2 2" xfId="30286" xr:uid="{00000000-0005-0000-0000-000097780000}"/>
    <cellStyle name="Normal 4 2 5 2 5 3" xfId="22140" xr:uid="{00000000-0005-0000-0000-000098780000}"/>
    <cellStyle name="Normal 4 2 5 2 6" xfId="8691" xr:uid="{00000000-0005-0000-0000-000099780000}"/>
    <cellStyle name="Normal 4 2 5 2 6 2" xfId="24987" xr:uid="{00000000-0005-0000-0000-00009A780000}"/>
    <cellStyle name="Normal 4 2 5 2 7" xfId="16841" xr:uid="{00000000-0005-0000-0000-00009B780000}"/>
    <cellStyle name="Normal 4 2 5 3" xfId="906" xr:uid="{00000000-0005-0000-0000-00009C780000}"/>
    <cellStyle name="Normal 4 2 5 3 2" xfId="2316" xr:uid="{00000000-0005-0000-0000-00009D780000}"/>
    <cellStyle name="Normal 4 2 5 3 2 2" xfId="4838" xr:uid="{00000000-0005-0000-0000-00009E780000}"/>
    <cellStyle name="Normal 4 2 5 3 2 2 2" xfId="12984" xr:uid="{00000000-0005-0000-0000-00009F780000}"/>
    <cellStyle name="Normal 4 2 5 3 2 2 2 2" xfId="29280" xr:uid="{00000000-0005-0000-0000-0000A0780000}"/>
    <cellStyle name="Normal 4 2 5 3 2 2 3" xfId="21134" xr:uid="{00000000-0005-0000-0000-0000A1780000}"/>
    <cellStyle name="Normal 4 2 5 3 2 3" xfId="7615" xr:uid="{00000000-0005-0000-0000-0000A2780000}"/>
    <cellStyle name="Normal 4 2 5 3 2 3 2" xfId="15761" xr:uid="{00000000-0005-0000-0000-0000A3780000}"/>
    <cellStyle name="Normal 4 2 5 3 2 3 2 2" xfId="32057" xr:uid="{00000000-0005-0000-0000-0000A4780000}"/>
    <cellStyle name="Normal 4 2 5 3 2 3 3" xfId="23911" xr:uid="{00000000-0005-0000-0000-0000A5780000}"/>
    <cellStyle name="Normal 4 2 5 3 2 4" xfId="10462" xr:uid="{00000000-0005-0000-0000-0000A6780000}"/>
    <cellStyle name="Normal 4 2 5 3 2 4 2" xfId="26758" xr:uid="{00000000-0005-0000-0000-0000A7780000}"/>
    <cellStyle name="Normal 4 2 5 3 2 5" xfId="18612" xr:uid="{00000000-0005-0000-0000-0000A8780000}"/>
    <cellStyle name="Normal 4 2 5 3 3" xfId="3620" xr:uid="{00000000-0005-0000-0000-0000A9780000}"/>
    <cellStyle name="Normal 4 2 5 3 3 2" xfId="11766" xr:uid="{00000000-0005-0000-0000-0000AA780000}"/>
    <cellStyle name="Normal 4 2 5 3 3 2 2" xfId="28062" xr:uid="{00000000-0005-0000-0000-0000AB780000}"/>
    <cellStyle name="Normal 4 2 5 3 3 3" xfId="19916" xr:uid="{00000000-0005-0000-0000-0000AC780000}"/>
    <cellStyle name="Normal 4 2 5 3 4" xfId="6205" xr:uid="{00000000-0005-0000-0000-0000AD780000}"/>
    <cellStyle name="Normal 4 2 5 3 4 2" xfId="14351" xr:uid="{00000000-0005-0000-0000-0000AE780000}"/>
    <cellStyle name="Normal 4 2 5 3 4 2 2" xfId="30647" xr:uid="{00000000-0005-0000-0000-0000AF780000}"/>
    <cellStyle name="Normal 4 2 5 3 4 3" xfId="22501" xr:uid="{00000000-0005-0000-0000-0000B0780000}"/>
    <cellStyle name="Normal 4 2 5 3 5" xfId="9052" xr:uid="{00000000-0005-0000-0000-0000B1780000}"/>
    <cellStyle name="Normal 4 2 5 3 5 2" xfId="25348" xr:uid="{00000000-0005-0000-0000-0000B2780000}"/>
    <cellStyle name="Normal 4 2 5 3 6" xfId="17202" xr:uid="{00000000-0005-0000-0000-0000B3780000}"/>
    <cellStyle name="Normal 4 2 5 4" xfId="1611" xr:uid="{00000000-0005-0000-0000-0000B4780000}"/>
    <cellStyle name="Normal 4 2 5 4 2" xfId="4229" xr:uid="{00000000-0005-0000-0000-0000B5780000}"/>
    <cellStyle name="Normal 4 2 5 4 2 2" xfId="12375" xr:uid="{00000000-0005-0000-0000-0000B6780000}"/>
    <cellStyle name="Normal 4 2 5 4 2 2 2" xfId="28671" xr:uid="{00000000-0005-0000-0000-0000B7780000}"/>
    <cellStyle name="Normal 4 2 5 4 2 3" xfId="20525" xr:uid="{00000000-0005-0000-0000-0000B8780000}"/>
    <cellStyle name="Normal 4 2 5 4 3" xfId="6910" xr:uid="{00000000-0005-0000-0000-0000B9780000}"/>
    <cellStyle name="Normal 4 2 5 4 3 2" xfId="15056" xr:uid="{00000000-0005-0000-0000-0000BA780000}"/>
    <cellStyle name="Normal 4 2 5 4 3 2 2" xfId="31352" xr:uid="{00000000-0005-0000-0000-0000BB780000}"/>
    <cellStyle name="Normal 4 2 5 4 3 3" xfId="23206" xr:uid="{00000000-0005-0000-0000-0000BC780000}"/>
    <cellStyle name="Normal 4 2 5 4 4" xfId="9757" xr:uid="{00000000-0005-0000-0000-0000BD780000}"/>
    <cellStyle name="Normal 4 2 5 4 4 2" xfId="26053" xr:uid="{00000000-0005-0000-0000-0000BE780000}"/>
    <cellStyle name="Normal 4 2 5 4 5" xfId="17907" xr:uid="{00000000-0005-0000-0000-0000BF780000}"/>
    <cellStyle name="Normal 4 2 5 5" xfId="3011" xr:uid="{00000000-0005-0000-0000-0000C0780000}"/>
    <cellStyle name="Normal 4 2 5 5 2" xfId="11157" xr:uid="{00000000-0005-0000-0000-0000C1780000}"/>
    <cellStyle name="Normal 4 2 5 5 2 2" xfId="27453" xr:uid="{00000000-0005-0000-0000-0000C2780000}"/>
    <cellStyle name="Normal 4 2 5 5 3" xfId="19307" xr:uid="{00000000-0005-0000-0000-0000C3780000}"/>
    <cellStyle name="Normal 4 2 5 6" xfId="5500" xr:uid="{00000000-0005-0000-0000-0000C4780000}"/>
    <cellStyle name="Normal 4 2 5 6 2" xfId="13646" xr:uid="{00000000-0005-0000-0000-0000C5780000}"/>
    <cellStyle name="Normal 4 2 5 6 2 2" xfId="29942" xr:uid="{00000000-0005-0000-0000-0000C6780000}"/>
    <cellStyle name="Normal 4 2 5 6 3" xfId="21796" xr:uid="{00000000-0005-0000-0000-0000C7780000}"/>
    <cellStyle name="Normal 4 2 5 7" xfId="8347" xr:uid="{00000000-0005-0000-0000-0000C8780000}"/>
    <cellStyle name="Normal 4 2 5 7 2" xfId="24643" xr:uid="{00000000-0005-0000-0000-0000C9780000}"/>
    <cellStyle name="Normal 4 2 5 8" xfId="16497" xr:uid="{00000000-0005-0000-0000-0000CA780000}"/>
    <cellStyle name="Normal 4 2 6" xfId="277" xr:uid="{00000000-0005-0000-0000-0000CB780000}"/>
    <cellStyle name="Normal 4 2 6 2" xfId="621" xr:uid="{00000000-0005-0000-0000-0000CC780000}"/>
    <cellStyle name="Normal 4 2 6 2 2" xfId="1327" xr:uid="{00000000-0005-0000-0000-0000CD780000}"/>
    <cellStyle name="Normal 4 2 6 2 2 2" xfId="2737" xr:uid="{00000000-0005-0000-0000-0000CE780000}"/>
    <cellStyle name="Normal 4 2 6 2 2 2 2" xfId="5208" xr:uid="{00000000-0005-0000-0000-0000CF780000}"/>
    <cellStyle name="Normal 4 2 6 2 2 2 2 2" xfId="13354" xr:uid="{00000000-0005-0000-0000-0000D0780000}"/>
    <cellStyle name="Normal 4 2 6 2 2 2 2 2 2" xfId="29650" xr:uid="{00000000-0005-0000-0000-0000D1780000}"/>
    <cellStyle name="Normal 4 2 6 2 2 2 2 3" xfId="21504" xr:uid="{00000000-0005-0000-0000-0000D2780000}"/>
    <cellStyle name="Normal 4 2 6 2 2 2 3" xfId="8036" xr:uid="{00000000-0005-0000-0000-0000D3780000}"/>
    <cellStyle name="Normal 4 2 6 2 2 2 3 2" xfId="16182" xr:uid="{00000000-0005-0000-0000-0000D4780000}"/>
    <cellStyle name="Normal 4 2 6 2 2 2 3 2 2" xfId="32478" xr:uid="{00000000-0005-0000-0000-0000D5780000}"/>
    <cellStyle name="Normal 4 2 6 2 2 2 3 3" xfId="24332" xr:uid="{00000000-0005-0000-0000-0000D6780000}"/>
    <cellStyle name="Normal 4 2 6 2 2 2 4" xfId="10883" xr:uid="{00000000-0005-0000-0000-0000D7780000}"/>
    <cellStyle name="Normal 4 2 6 2 2 2 4 2" xfId="27179" xr:uid="{00000000-0005-0000-0000-0000D8780000}"/>
    <cellStyle name="Normal 4 2 6 2 2 2 5" xfId="19033" xr:uid="{00000000-0005-0000-0000-0000D9780000}"/>
    <cellStyle name="Normal 4 2 6 2 2 3" xfId="3990" xr:uid="{00000000-0005-0000-0000-0000DA780000}"/>
    <cellStyle name="Normal 4 2 6 2 2 3 2" xfId="12136" xr:uid="{00000000-0005-0000-0000-0000DB780000}"/>
    <cellStyle name="Normal 4 2 6 2 2 3 2 2" xfId="28432" xr:uid="{00000000-0005-0000-0000-0000DC780000}"/>
    <cellStyle name="Normal 4 2 6 2 2 3 3" xfId="20286" xr:uid="{00000000-0005-0000-0000-0000DD780000}"/>
    <cellStyle name="Normal 4 2 6 2 2 4" xfId="6626" xr:uid="{00000000-0005-0000-0000-0000DE780000}"/>
    <cellStyle name="Normal 4 2 6 2 2 4 2" xfId="14772" xr:uid="{00000000-0005-0000-0000-0000DF780000}"/>
    <cellStyle name="Normal 4 2 6 2 2 4 2 2" xfId="31068" xr:uid="{00000000-0005-0000-0000-0000E0780000}"/>
    <cellStyle name="Normal 4 2 6 2 2 4 3" xfId="22922" xr:uid="{00000000-0005-0000-0000-0000E1780000}"/>
    <cellStyle name="Normal 4 2 6 2 2 5" xfId="9473" xr:uid="{00000000-0005-0000-0000-0000E2780000}"/>
    <cellStyle name="Normal 4 2 6 2 2 5 2" xfId="25769" xr:uid="{00000000-0005-0000-0000-0000E3780000}"/>
    <cellStyle name="Normal 4 2 6 2 2 6" xfId="17623" xr:uid="{00000000-0005-0000-0000-0000E4780000}"/>
    <cellStyle name="Normal 4 2 6 2 3" xfId="2032" xr:uid="{00000000-0005-0000-0000-0000E5780000}"/>
    <cellStyle name="Normal 4 2 6 2 3 2" xfId="4599" xr:uid="{00000000-0005-0000-0000-0000E6780000}"/>
    <cellStyle name="Normal 4 2 6 2 3 2 2" xfId="12745" xr:uid="{00000000-0005-0000-0000-0000E7780000}"/>
    <cellStyle name="Normal 4 2 6 2 3 2 2 2" xfId="29041" xr:uid="{00000000-0005-0000-0000-0000E8780000}"/>
    <cellStyle name="Normal 4 2 6 2 3 2 3" xfId="20895" xr:uid="{00000000-0005-0000-0000-0000E9780000}"/>
    <cellStyle name="Normal 4 2 6 2 3 3" xfId="7331" xr:uid="{00000000-0005-0000-0000-0000EA780000}"/>
    <cellStyle name="Normal 4 2 6 2 3 3 2" xfId="15477" xr:uid="{00000000-0005-0000-0000-0000EB780000}"/>
    <cellStyle name="Normal 4 2 6 2 3 3 2 2" xfId="31773" xr:uid="{00000000-0005-0000-0000-0000EC780000}"/>
    <cellStyle name="Normal 4 2 6 2 3 3 3" xfId="23627" xr:uid="{00000000-0005-0000-0000-0000ED780000}"/>
    <cellStyle name="Normal 4 2 6 2 3 4" xfId="10178" xr:uid="{00000000-0005-0000-0000-0000EE780000}"/>
    <cellStyle name="Normal 4 2 6 2 3 4 2" xfId="26474" xr:uid="{00000000-0005-0000-0000-0000EF780000}"/>
    <cellStyle name="Normal 4 2 6 2 3 5" xfId="18328" xr:uid="{00000000-0005-0000-0000-0000F0780000}"/>
    <cellStyle name="Normal 4 2 6 2 4" xfId="3381" xr:uid="{00000000-0005-0000-0000-0000F1780000}"/>
    <cellStyle name="Normal 4 2 6 2 4 2" xfId="11527" xr:uid="{00000000-0005-0000-0000-0000F2780000}"/>
    <cellStyle name="Normal 4 2 6 2 4 2 2" xfId="27823" xr:uid="{00000000-0005-0000-0000-0000F3780000}"/>
    <cellStyle name="Normal 4 2 6 2 4 3" xfId="19677" xr:uid="{00000000-0005-0000-0000-0000F4780000}"/>
    <cellStyle name="Normal 4 2 6 2 5" xfId="5921" xr:uid="{00000000-0005-0000-0000-0000F5780000}"/>
    <cellStyle name="Normal 4 2 6 2 5 2" xfId="14067" xr:uid="{00000000-0005-0000-0000-0000F6780000}"/>
    <cellStyle name="Normal 4 2 6 2 5 2 2" xfId="30363" xr:uid="{00000000-0005-0000-0000-0000F7780000}"/>
    <cellStyle name="Normal 4 2 6 2 5 3" xfId="22217" xr:uid="{00000000-0005-0000-0000-0000F8780000}"/>
    <cellStyle name="Normal 4 2 6 2 6" xfId="8768" xr:uid="{00000000-0005-0000-0000-0000F9780000}"/>
    <cellStyle name="Normal 4 2 6 2 6 2" xfId="25064" xr:uid="{00000000-0005-0000-0000-0000FA780000}"/>
    <cellStyle name="Normal 4 2 6 2 7" xfId="16918" xr:uid="{00000000-0005-0000-0000-0000FB780000}"/>
    <cellStyle name="Normal 4 2 6 3" xfId="983" xr:uid="{00000000-0005-0000-0000-0000FC780000}"/>
    <cellStyle name="Normal 4 2 6 3 2" xfId="2393" xr:uid="{00000000-0005-0000-0000-0000FD780000}"/>
    <cellStyle name="Normal 4 2 6 3 2 2" xfId="4912" xr:uid="{00000000-0005-0000-0000-0000FE780000}"/>
    <cellStyle name="Normal 4 2 6 3 2 2 2" xfId="13058" xr:uid="{00000000-0005-0000-0000-0000FF780000}"/>
    <cellStyle name="Normal 4 2 6 3 2 2 2 2" xfId="29354" xr:uid="{00000000-0005-0000-0000-000000790000}"/>
    <cellStyle name="Normal 4 2 6 3 2 2 3" xfId="21208" xr:uid="{00000000-0005-0000-0000-000001790000}"/>
    <cellStyle name="Normal 4 2 6 3 2 3" xfId="7692" xr:uid="{00000000-0005-0000-0000-000002790000}"/>
    <cellStyle name="Normal 4 2 6 3 2 3 2" xfId="15838" xr:uid="{00000000-0005-0000-0000-000003790000}"/>
    <cellStyle name="Normal 4 2 6 3 2 3 2 2" xfId="32134" xr:uid="{00000000-0005-0000-0000-000004790000}"/>
    <cellStyle name="Normal 4 2 6 3 2 3 3" xfId="23988" xr:uid="{00000000-0005-0000-0000-000005790000}"/>
    <cellStyle name="Normal 4 2 6 3 2 4" xfId="10539" xr:uid="{00000000-0005-0000-0000-000006790000}"/>
    <cellStyle name="Normal 4 2 6 3 2 4 2" xfId="26835" xr:uid="{00000000-0005-0000-0000-000007790000}"/>
    <cellStyle name="Normal 4 2 6 3 2 5" xfId="18689" xr:uid="{00000000-0005-0000-0000-000008790000}"/>
    <cellStyle name="Normal 4 2 6 3 3" xfId="3694" xr:uid="{00000000-0005-0000-0000-000009790000}"/>
    <cellStyle name="Normal 4 2 6 3 3 2" xfId="11840" xr:uid="{00000000-0005-0000-0000-00000A790000}"/>
    <cellStyle name="Normal 4 2 6 3 3 2 2" xfId="28136" xr:uid="{00000000-0005-0000-0000-00000B790000}"/>
    <cellStyle name="Normal 4 2 6 3 3 3" xfId="19990" xr:uid="{00000000-0005-0000-0000-00000C790000}"/>
    <cellStyle name="Normal 4 2 6 3 4" xfId="6282" xr:uid="{00000000-0005-0000-0000-00000D790000}"/>
    <cellStyle name="Normal 4 2 6 3 4 2" xfId="14428" xr:uid="{00000000-0005-0000-0000-00000E790000}"/>
    <cellStyle name="Normal 4 2 6 3 4 2 2" xfId="30724" xr:uid="{00000000-0005-0000-0000-00000F790000}"/>
    <cellStyle name="Normal 4 2 6 3 4 3" xfId="22578" xr:uid="{00000000-0005-0000-0000-000010790000}"/>
    <cellStyle name="Normal 4 2 6 3 5" xfId="9129" xr:uid="{00000000-0005-0000-0000-000011790000}"/>
    <cellStyle name="Normal 4 2 6 3 5 2" xfId="25425" xr:uid="{00000000-0005-0000-0000-000012790000}"/>
    <cellStyle name="Normal 4 2 6 3 6" xfId="17279" xr:uid="{00000000-0005-0000-0000-000013790000}"/>
    <cellStyle name="Normal 4 2 6 4" xfId="1688" xr:uid="{00000000-0005-0000-0000-000014790000}"/>
    <cellStyle name="Normal 4 2 6 4 2" xfId="4303" xr:uid="{00000000-0005-0000-0000-000015790000}"/>
    <cellStyle name="Normal 4 2 6 4 2 2" xfId="12449" xr:uid="{00000000-0005-0000-0000-000016790000}"/>
    <cellStyle name="Normal 4 2 6 4 2 2 2" xfId="28745" xr:uid="{00000000-0005-0000-0000-000017790000}"/>
    <cellStyle name="Normal 4 2 6 4 2 3" xfId="20599" xr:uid="{00000000-0005-0000-0000-000018790000}"/>
    <cellStyle name="Normal 4 2 6 4 3" xfId="6987" xr:uid="{00000000-0005-0000-0000-000019790000}"/>
    <cellStyle name="Normal 4 2 6 4 3 2" xfId="15133" xr:uid="{00000000-0005-0000-0000-00001A790000}"/>
    <cellStyle name="Normal 4 2 6 4 3 2 2" xfId="31429" xr:uid="{00000000-0005-0000-0000-00001B790000}"/>
    <cellStyle name="Normal 4 2 6 4 3 3" xfId="23283" xr:uid="{00000000-0005-0000-0000-00001C790000}"/>
    <cellStyle name="Normal 4 2 6 4 4" xfId="9834" xr:uid="{00000000-0005-0000-0000-00001D790000}"/>
    <cellStyle name="Normal 4 2 6 4 4 2" xfId="26130" xr:uid="{00000000-0005-0000-0000-00001E790000}"/>
    <cellStyle name="Normal 4 2 6 4 5" xfId="17984" xr:uid="{00000000-0005-0000-0000-00001F790000}"/>
    <cellStyle name="Normal 4 2 6 5" xfId="3085" xr:uid="{00000000-0005-0000-0000-000020790000}"/>
    <cellStyle name="Normal 4 2 6 5 2" xfId="11231" xr:uid="{00000000-0005-0000-0000-000021790000}"/>
    <cellStyle name="Normal 4 2 6 5 2 2" xfId="27527" xr:uid="{00000000-0005-0000-0000-000022790000}"/>
    <cellStyle name="Normal 4 2 6 5 3" xfId="19381" xr:uid="{00000000-0005-0000-0000-000023790000}"/>
    <cellStyle name="Normal 4 2 6 6" xfId="5577" xr:uid="{00000000-0005-0000-0000-000024790000}"/>
    <cellStyle name="Normal 4 2 6 6 2" xfId="13723" xr:uid="{00000000-0005-0000-0000-000025790000}"/>
    <cellStyle name="Normal 4 2 6 6 2 2" xfId="30019" xr:uid="{00000000-0005-0000-0000-000026790000}"/>
    <cellStyle name="Normal 4 2 6 6 3" xfId="21873" xr:uid="{00000000-0005-0000-0000-000027790000}"/>
    <cellStyle name="Normal 4 2 6 7" xfId="8424" xr:uid="{00000000-0005-0000-0000-000028790000}"/>
    <cellStyle name="Normal 4 2 6 7 2" xfId="24720" xr:uid="{00000000-0005-0000-0000-000029790000}"/>
    <cellStyle name="Normal 4 2 6 8" xfId="16574" xr:uid="{00000000-0005-0000-0000-00002A790000}"/>
    <cellStyle name="Normal 4 2 7" xfId="367" xr:uid="{00000000-0005-0000-0000-00002B790000}"/>
    <cellStyle name="Normal 4 2 7 2" xfId="1073" xr:uid="{00000000-0005-0000-0000-00002C790000}"/>
    <cellStyle name="Normal 4 2 7 2 2" xfId="2483" xr:uid="{00000000-0005-0000-0000-00002D790000}"/>
    <cellStyle name="Normal 4 2 7 2 2 2" xfId="4986" xr:uid="{00000000-0005-0000-0000-00002E790000}"/>
    <cellStyle name="Normal 4 2 7 2 2 2 2" xfId="13132" xr:uid="{00000000-0005-0000-0000-00002F790000}"/>
    <cellStyle name="Normal 4 2 7 2 2 2 2 2" xfId="29428" xr:uid="{00000000-0005-0000-0000-000030790000}"/>
    <cellStyle name="Normal 4 2 7 2 2 2 3" xfId="21282" xr:uid="{00000000-0005-0000-0000-000031790000}"/>
    <cellStyle name="Normal 4 2 7 2 2 3" xfId="7782" xr:uid="{00000000-0005-0000-0000-000032790000}"/>
    <cellStyle name="Normal 4 2 7 2 2 3 2" xfId="15928" xr:uid="{00000000-0005-0000-0000-000033790000}"/>
    <cellStyle name="Normal 4 2 7 2 2 3 2 2" xfId="32224" xr:uid="{00000000-0005-0000-0000-000034790000}"/>
    <cellStyle name="Normal 4 2 7 2 2 3 3" xfId="24078" xr:uid="{00000000-0005-0000-0000-000035790000}"/>
    <cellStyle name="Normal 4 2 7 2 2 4" xfId="10629" xr:uid="{00000000-0005-0000-0000-000036790000}"/>
    <cellStyle name="Normal 4 2 7 2 2 4 2" xfId="26925" xr:uid="{00000000-0005-0000-0000-000037790000}"/>
    <cellStyle name="Normal 4 2 7 2 2 5" xfId="18779" xr:uid="{00000000-0005-0000-0000-000038790000}"/>
    <cellStyle name="Normal 4 2 7 2 3" xfId="3768" xr:uid="{00000000-0005-0000-0000-000039790000}"/>
    <cellStyle name="Normal 4 2 7 2 3 2" xfId="11914" xr:uid="{00000000-0005-0000-0000-00003A790000}"/>
    <cellStyle name="Normal 4 2 7 2 3 2 2" xfId="28210" xr:uid="{00000000-0005-0000-0000-00003B790000}"/>
    <cellStyle name="Normal 4 2 7 2 3 3" xfId="20064" xr:uid="{00000000-0005-0000-0000-00003C790000}"/>
    <cellStyle name="Normal 4 2 7 2 4" xfId="6372" xr:uid="{00000000-0005-0000-0000-00003D790000}"/>
    <cellStyle name="Normal 4 2 7 2 4 2" xfId="14518" xr:uid="{00000000-0005-0000-0000-00003E790000}"/>
    <cellStyle name="Normal 4 2 7 2 4 2 2" xfId="30814" xr:uid="{00000000-0005-0000-0000-00003F790000}"/>
    <cellStyle name="Normal 4 2 7 2 4 3" xfId="22668" xr:uid="{00000000-0005-0000-0000-000040790000}"/>
    <cellStyle name="Normal 4 2 7 2 5" xfId="9219" xr:uid="{00000000-0005-0000-0000-000041790000}"/>
    <cellStyle name="Normal 4 2 7 2 5 2" xfId="25515" xr:uid="{00000000-0005-0000-0000-000042790000}"/>
    <cellStyle name="Normal 4 2 7 2 6" xfId="17369" xr:uid="{00000000-0005-0000-0000-000043790000}"/>
    <cellStyle name="Normal 4 2 7 3" xfId="1778" xr:uid="{00000000-0005-0000-0000-000044790000}"/>
    <cellStyle name="Normal 4 2 7 3 2" xfId="4377" xr:uid="{00000000-0005-0000-0000-000045790000}"/>
    <cellStyle name="Normal 4 2 7 3 2 2" xfId="12523" xr:uid="{00000000-0005-0000-0000-000046790000}"/>
    <cellStyle name="Normal 4 2 7 3 2 2 2" xfId="28819" xr:uid="{00000000-0005-0000-0000-000047790000}"/>
    <cellStyle name="Normal 4 2 7 3 2 3" xfId="20673" xr:uid="{00000000-0005-0000-0000-000048790000}"/>
    <cellStyle name="Normal 4 2 7 3 3" xfId="7077" xr:uid="{00000000-0005-0000-0000-000049790000}"/>
    <cellStyle name="Normal 4 2 7 3 3 2" xfId="15223" xr:uid="{00000000-0005-0000-0000-00004A790000}"/>
    <cellStyle name="Normal 4 2 7 3 3 2 2" xfId="31519" xr:uid="{00000000-0005-0000-0000-00004B790000}"/>
    <cellStyle name="Normal 4 2 7 3 3 3" xfId="23373" xr:uid="{00000000-0005-0000-0000-00004C790000}"/>
    <cellStyle name="Normal 4 2 7 3 4" xfId="9924" xr:uid="{00000000-0005-0000-0000-00004D790000}"/>
    <cellStyle name="Normal 4 2 7 3 4 2" xfId="26220" xr:uid="{00000000-0005-0000-0000-00004E790000}"/>
    <cellStyle name="Normal 4 2 7 3 5" xfId="18074" xr:uid="{00000000-0005-0000-0000-00004F790000}"/>
    <cellStyle name="Normal 4 2 7 4" xfId="3159" xr:uid="{00000000-0005-0000-0000-000050790000}"/>
    <cellStyle name="Normal 4 2 7 4 2" xfId="11305" xr:uid="{00000000-0005-0000-0000-000051790000}"/>
    <cellStyle name="Normal 4 2 7 4 2 2" xfId="27601" xr:uid="{00000000-0005-0000-0000-000052790000}"/>
    <cellStyle name="Normal 4 2 7 4 3" xfId="19455" xr:uid="{00000000-0005-0000-0000-000053790000}"/>
    <cellStyle name="Normal 4 2 7 5" xfId="5667" xr:uid="{00000000-0005-0000-0000-000054790000}"/>
    <cellStyle name="Normal 4 2 7 5 2" xfId="13813" xr:uid="{00000000-0005-0000-0000-000055790000}"/>
    <cellStyle name="Normal 4 2 7 5 2 2" xfId="30109" xr:uid="{00000000-0005-0000-0000-000056790000}"/>
    <cellStyle name="Normal 4 2 7 5 3" xfId="21963" xr:uid="{00000000-0005-0000-0000-000057790000}"/>
    <cellStyle name="Normal 4 2 7 6" xfId="8514" xr:uid="{00000000-0005-0000-0000-000058790000}"/>
    <cellStyle name="Normal 4 2 7 6 2" xfId="24810" xr:uid="{00000000-0005-0000-0000-000059790000}"/>
    <cellStyle name="Normal 4 2 7 7" xfId="16664" xr:uid="{00000000-0005-0000-0000-00005A790000}"/>
    <cellStyle name="Normal 4 2 8" xfId="729" xr:uid="{00000000-0005-0000-0000-00005B790000}"/>
    <cellStyle name="Normal 4 2 8 2" xfId="2139" xr:uid="{00000000-0005-0000-0000-00005C790000}"/>
    <cellStyle name="Normal 4 2 8 2 2" xfId="4690" xr:uid="{00000000-0005-0000-0000-00005D790000}"/>
    <cellStyle name="Normal 4 2 8 2 2 2" xfId="12836" xr:uid="{00000000-0005-0000-0000-00005E790000}"/>
    <cellStyle name="Normal 4 2 8 2 2 2 2" xfId="29132" xr:uid="{00000000-0005-0000-0000-00005F790000}"/>
    <cellStyle name="Normal 4 2 8 2 2 3" xfId="20986" xr:uid="{00000000-0005-0000-0000-000060790000}"/>
    <cellStyle name="Normal 4 2 8 2 3" xfId="7438" xr:uid="{00000000-0005-0000-0000-000061790000}"/>
    <cellStyle name="Normal 4 2 8 2 3 2" xfId="15584" xr:uid="{00000000-0005-0000-0000-000062790000}"/>
    <cellStyle name="Normal 4 2 8 2 3 2 2" xfId="31880" xr:uid="{00000000-0005-0000-0000-000063790000}"/>
    <cellStyle name="Normal 4 2 8 2 3 3" xfId="23734" xr:uid="{00000000-0005-0000-0000-000064790000}"/>
    <cellStyle name="Normal 4 2 8 2 4" xfId="10285" xr:uid="{00000000-0005-0000-0000-000065790000}"/>
    <cellStyle name="Normal 4 2 8 2 4 2" xfId="26581" xr:uid="{00000000-0005-0000-0000-000066790000}"/>
    <cellStyle name="Normal 4 2 8 2 5" xfId="18435" xr:uid="{00000000-0005-0000-0000-000067790000}"/>
    <cellStyle name="Normal 4 2 8 3" xfId="3472" xr:uid="{00000000-0005-0000-0000-000068790000}"/>
    <cellStyle name="Normal 4 2 8 3 2" xfId="11618" xr:uid="{00000000-0005-0000-0000-000069790000}"/>
    <cellStyle name="Normal 4 2 8 3 2 2" xfId="27914" xr:uid="{00000000-0005-0000-0000-00006A790000}"/>
    <cellStyle name="Normal 4 2 8 3 3" xfId="19768" xr:uid="{00000000-0005-0000-0000-00006B790000}"/>
    <cellStyle name="Normal 4 2 8 4" xfId="6028" xr:uid="{00000000-0005-0000-0000-00006C790000}"/>
    <cellStyle name="Normal 4 2 8 4 2" xfId="14174" xr:uid="{00000000-0005-0000-0000-00006D790000}"/>
    <cellStyle name="Normal 4 2 8 4 2 2" xfId="30470" xr:uid="{00000000-0005-0000-0000-00006E790000}"/>
    <cellStyle name="Normal 4 2 8 4 3" xfId="22324" xr:uid="{00000000-0005-0000-0000-00006F790000}"/>
    <cellStyle name="Normal 4 2 8 5" xfId="8875" xr:uid="{00000000-0005-0000-0000-000070790000}"/>
    <cellStyle name="Normal 4 2 8 5 2" xfId="25171" xr:uid="{00000000-0005-0000-0000-000071790000}"/>
    <cellStyle name="Normal 4 2 8 6" xfId="17025" xr:uid="{00000000-0005-0000-0000-000072790000}"/>
    <cellStyle name="Normal 4 2 9" xfId="1434" xr:uid="{00000000-0005-0000-0000-000073790000}"/>
    <cellStyle name="Normal 4 2 9 2" xfId="4081" xr:uid="{00000000-0005-0000-0000-000074790000}"/>
    <cellStyle name="Normal 4 2 9 2 2" xfId="12227" xr:uid="{00000000-0005-0000-0000-000075790000}"/>
    <cellStyle name="Normal 4 2 9 2 2 2" xfId="28523" xr:uid="{00000000-0005-0000-0000-000076790000}"/>
    <cellStyle name="Normal 4 2 9 2 3" xfId="20377" xr:uid="{00000000-0005-0000-0000-000077790000}"/>
    <cellStyle name="Normal 4 2 9 3" xfId="6733" xr:uid="{00000000-0005-0000-0000-000078790000}"/>
    <cellStyle name="Normal 4 2 9 3 2" xfId="14879" xr:uid="{00000000-0005-0000-0000-000079790000}"/>
    <cellStyle name="Normal 4 2 9 3 2 2" xfId="31175" xr:uid="{00000000-0005-0000-0000-00007A790000}"/>
    <cellStyle name="Normal 4 2 9 3 3" xfId="23029" xr:uid="{00000000-0005-0000-0000-00007B790000}"/>
    <cellStyle name="Normal 4 2 9 4" xfId="9580" xr:uid="{00000000-0005-0000-0000-00007C790000}"/>
    <cellStyle name="Normal 4 2 9 4 2" xfId="25876" xr:uid="{00000000-0005-0000-0000-00007D790000}"/>
    <cellStyle name="Normal 4 2 9 5" xfId="17730" xr:uid="{00000000-0005-0000-0000-00007E790000}"/>
    <cellStyle name="Normal 4 3" xfId="34" xr:uid="{00000000-0005-0000-0000-00007F790000}"/>
    <cellStyle name="Normal 4 3 10" xfId="5334" xr:uid="{00000000-0005-0000-0000-000080790000}"/>
    <cellStyle name="Normal 4 3 10 2" xfId="13480" xr:uid="{00000000-0005-0000-0000-000081790000}"/>
    <cellStyle name="Normal 4 3 10 2 2" xfId="29776" xr:uid="{00000000-0005-0000-0000-000082790000}"/>
    <cellStyle name="Normal 4 3 10 3" xfId="21630" xr:uid="{00000000-0005-0000-0000-000083790000}"/>
    <cellStyle name="Normal 4 3 11" xfId="8181" xr:uid="{00000000-0005-0000-0000-000084790000}"/>
    <cellStyle name="Normal 4 3 11 2" xfId="24477" xr:uid="{00000000-0005-0000-0000-000085790000}"/>
    <cellStyle name="Normal 4 3 12" xfId="16331" xr:uid="{00000000-0005-0000-0000-000086790000}"/>
    <cellStyle name="Normal 4 3 2" xfId="78" xr:uid="{00000000-0005-0000-0000-000087790000}"/>
    <cellStyle name="Normal 4 3 2 10" xfId="8225" xr:uid="{00000000-0005-0000-0000-000088790000}"/>
    <cellStyle name="Normal 4 3 2 10 2" xfId="24521" xr:uid="{00000000-0005-0000-0000-000089790000}"/>
    <cellStyle name="Normal 4 3 2 11" xfId="16375" xr:uid="{00000000-0005-0000-0000-00008A790000}"/>
    <cellStyle name="Normal 4 3 2 2" xfId="168" xr:uid="{00000000-0005-0000-0000-00008B790000}"/>
    <cellStyle name="Normal 4 3 2 2 2" xfId="512" xr:uid="{00000000-0005-0000-0000-00008C790000}"/>
    <cellStyle name="Normal 4 3 2 2 2 2" xfId="1218" xr:uid="{00000000-0005-0000-0000-00008D790000}"/>
    <cellStyle name="Normal 4 3 2 2 2 2 2" xfId="2628" xr:uid="{00000000-0005-0000-0000-00008E790000}"/>
    <cellStyle name="Normal 4 3 2 2 2 2 2 2" xfId="5105" xr:uid="{00000000-0005-0000-0000-00008F790000}"/>
    <cellStyle name="Normal 4 3 2 2 2 2 2 2 2" xfId="13251" xr:uid="{00000000-0005-0000-0000-000090790000}"/>
    <cellStyle name="Normal 4 3 2 2 2 2 2 2 2 2" xfId="29547" xr:uid="{00000000-0005-0000-0000-000091790000}"/>
    <cellStyle name="Normal 4 3 2 2 2 2 2 2 3" xfId="21401" xr:uid="{00000000-0005-0000-0000-000092790000}"/>
    <cellStyle name="Normal 4 3 2 2 2 2 2 3" xfId="7927" xr:uid="{00000000-0005-0000-0000-000093790000}"/>
    <cellStyle name="Normal 4 3 2 2 2 2 2 3 2" xfId="16073" xr:uid="{00000000-0005-0000-0000-000094790000}"/>
    <cellStyle name="Normal 4 3 2 2 2 2 2 3 2 2" xfId="32369" xr:uid="{00000000-0005-0000-0000-000095790000}"/>
    <cellStyle name="Normal 4 3 2 2 2 2 2 3 3" xfId="24223" xr:uid="{00000000-0005-0000-0000-000096790000}"/>
    <cellStyle name="Normal 4 3 2 2 2 2 2 4" xfId="10774" xr:uid="{00000000-0005-0000-0000-000097790000}"/>
    <cellStyle name="Normal 4 3 2 2 2 2 2 4 2" xfId="27070" xr:uid="{00000000-0005-0000-0000-000098790000}"/>
    <cellStyle name="Normal 4 3 2 2 2 2 2 5" xfId="18924" xr:uid="{00000000-0005-0000-0000-000099790000}"/>
    <cellStyle name="Normal 4 3 2 2 2 2 3" xfId="3887" xr:uid="{00000000-0005-0000-0000-00009A790000}"/>
    <cellStyle name="Normal 4 3 2 2 2 2 3 2" xfId="12033" xr:uid="{00000000-0005-0000-0000-00009B790000}"/>
    <cellStyle name="Normal 4 3 2 2 2 2 3 2 2" xfId="28329" xr:uid="{00000000-0005-0000-0000-00009C790000}"/>
    <cellStyle name="Normal 4 3 2 2 2 2 3 3" xfId="20183" xr:uid="{00000000-0005-0000-0000-00009D790000}"/>
    <cellStyle name="Normal 4 3 2 2 2 2 4" xfId="6517" xr:uid="{00000000-0005-0000-0000-00009E790000}"/>
    <cellStyle name="Normal 4 3 2 2 2 2 4 2" xfId="14663" xr:uid="{00000000-0005-0000-0000-00009F790000}"/>
    <cellStyle name="Normal 4 3 2 2 2 2 4 2 2" xfId="30959" xr:uid="{00000000-0005-0000-0000-0000A0790000}"/>
    <cellStyle name="Normal 4 3 2 2 2 2 4 3" xfId="22813" xr:uid="{00000000-0005-0000-0000-0000A1790000}"/>
    <cellStyle name="Normal 4 3 2 2 2 2 5" xfId="9364" xr:uid="{00000000-0005-0000-0000-0000A2790000}"/>
    <cellStyle name="Normal 4 3 2 2 2 2 5 2" xfId="25660" xr:uid="{00000000-0005-0000-0000-0000A3790000}"/>
    <cellStyle name="Normal 4 3 2 2 2 2 6" xfId="17514" xr:uid="{00000000-0005-0000-0000-0000A4790000}"/>
    <cellStyle name="Normal 4 3 2 2 2 3" xfId="1923" xr:uid="{00000000-0005-0000-0000-0000A5790000}"/>
    <cellStyle name="Normal 4 3 2 2 2 3 2" xfId="4496" xr:uid="{00000000-0005-0000-0000-0000A6790000}"/>
    <cellStyle name="Normal 4 3 2 2 2 3 2 2" xfId="12642" xr:uid="{00000000-0005-0000-0000-0000A7790000}"/>
    <cellStyle name="Normal 4 3 2 2 2 3 2 2 2" xfId="28938" xr:uid="{00000000-0005-0000-0000-0000A8790000}"/>
    <cellStyle name="Normal 4 3 2 2 2 3 2 3" xfId="20792" xr:uid="{00000000-0005-0000-0000-0000A9790000}"/>
    <cellStyle name="Normal 4 3 2 2 2 3 3" xfId="7222" xr:uid="{00000000-0005-0000-0000-0000AA790000}"/>
    <cellStyle name="Normal 4 3 2 2 2 3 3 2" xfId="15368" xr:uid="{00000000-0005-0000-0000-0000AB790000}"/>
    <cellStyle name="Normal 4 3 2 2 2 3 3 2 2" xfId="31664" xr:uid="{00000000-0005-0000-0000-0000AC790000}"/>
    <cellStyle name="Normal 4 3 2 2 2 3 3 3" xfId="23518" xr:uid="{00000000-0005-0000-0000-0000AD790000}"/>
    <cellStyle name="Normal 4 3 2 2 2 3 4" xfId="10069" xr:uid="{00000000-0005-0000-0000-0000AE790000}"/>
    <cellStyle name="Normal 4 3 2 2 2 3 4 2" xfId="26365" xr:uid="{00000000-0005-0000-0000-0000AF790000}"/>
    <cellStyle name="Normal 4 3 2 2 2 3 5" xfId="18219" xr:uid="{00000000-0005-0000-0000-0000B0790000}"/>
    <cellStyle name="Normal 4 3 2 2 2 4" xfId="3278" xr:uid="{00000000-0005-0000-0000-0000B1790000}"/>
    <cellStyle name="Normal 4 3 2 2 2 4 2" xfId="11424" xr:uid="{00000000-0005-0000-0000-0000B2790000}"/>
    <cellStyle name="Normal 4 3 2 2 2 4 2 2" xfId="27720" xr:uid="{00000000-0005-0000-0000-0000B3790000}"/>
    <cellStyle name="Normal 4 3 2 2 2 4 3" xfId="19574" xr:uid="{00000000-0005-0000-0000-0000B4790000}"/>
    <cellStyle name="Normal 4 3 2 2 2 5" xfId="5812" xr:uid="{00000000-0005-0000-0000-0000B5790000}"/>
    <cellStyle name="Normal 4 3 2 2 2 5 2" xfId="13958" xr:uid="{00000000-0005-0000-0000-0000B6790000}"/>
    <cellStyle name="Normal 4 3 2 2 2 5 2 2" xfId="30254" xr:uid="{00000000-0005-0000-0000-0000B7790000}"/>
    <cellStyle name="Normal 4 3 2 2 2 5 3" xfId="22108" xr:uid="{00000000-0005-0000-0000-0000B8790000}"/>
    <cellStyle name="Normal 4 3 2 2 2 6" xfId="8659" xr:uid="{00000000-0005-0000-0000-0000B9790000}"/>
    <cellStyle name="Normal 4 3 2 2 2 6 2" xfId="24955" xr:uid="{00000000-0005-0000-0000-0000BA790000}"/>
    <cellStyle name="Normal 4 3 2 2 2 7" xfId="16809" xr:uid="{00000000-0005-0000-0000-0000BB790000}"/>
    <cellStyle name="Normal 4 3 2 2 3" xfId="874" xr:uid="{00000000-0005-0000-0000-0000BC790000}"/>
    <cellStyle name="Normal 4 3 2 2 3 2" xfId="2284" xr:uid="{00000000-0005-0000-0000-0000BD790000}"/>
    <cellStyle name="Normal 4 3 2 2 3 2 2" xfId="4809" xr:uid="{00000000-0005-0000-0000-0000BE790000}"/>
    <cellStyle name="Normal 4 3 2 2 3 2 2 2" xfId="12955" xr:uid="{00000000-0005-0000-0000-0000BF790000}"/>
    <cellStyle name="Normal 4 3 2 2 3 2 2 2 2" xfId="29251" xr:uid="{00000000-0005-0000-0000-0000C0790000}"/>
    <cellStyle name="Normal 4 3 2 2 3 2 2 3" xfId="21105" xr:uid="{00000000-0005-0000-0000-0000C1790000}"/>
    <cellStyle name="Normal 4 3 2 2 3 2 3" xfId="7583" xr:uid="{00000000-0005-0000-0000-0000C2790000}"/>
    <cellStyle name="Normal 4 3 2 2 3 2 3 2" xfId="15729" xr:uid="{00000000-0005-0000-0000-0000C3790000}"/>
    <cellStyle name="Normal 4 3 2 2 3 2 3 2 2" xfId="32025" xr:uid="{00000000-0005-0000-0000-0000C4790000}"/>
    <cellStyle name="Normal 4 3 2 2 3 2 3 3" xfId="23879" xr:uid="{00000000-0005-0000-0000-0000C5790000}"/>
    <cellStyle name="Normal 4 3 2 2 3 2 4" xfId="10430" xr:uid="{00000000-0005-0000-0000-0000C6790000}"/>
    <cellStyle name="Normal 4 3 2 2 3 2 4 2" xfId="26726" xr:uid="{00000000-0005-0000-0000-0000C7790000}"/>
    <cellStyle name="Normal 4 3 2 2 3 2 5" xfId="18580" xr:uid="{00000000-0005-0000-0000-0000C8790000}"/>
    <cellStyle name="Normal 4 3 2 2 3 3" xfId="3591" xr:uid="{00000000-0005-0000-0000-0000C9790000}"/>
    <cellStyle name="Normal 4 3 2 2 3 3 2" xfId="11737" xr:uid="{00000000-0005-0000-0000-0000CA790000}"/>
    <cellStyle name="Normal 4 3 2 2 3 3 2 2" xfId="28033" xr:uid="{00000000-0005-0000-0000-0000CB790000}"/>
    <cellStyle name="Normal 4 3 2 2 3 3 3" xfId="19887" xr:uid="{00000000-0005-0000-0000-0000CC790000}"/>
    <cellStyle name="Normal 4 3 2 2 3 4" xfId="6173" xr:uid="{00000000-0005-0000-0000-0000CD790000}"/>
    <cellStyle name="Normal 4 3 2 2 3 4 2" xfId="14319" xr:uid="{00000000-0005-0000-0000-0000CE790000}"/>
    <cellStyle name="Normal 4 3 2 2 3 4 2 2" xfId="30615" xr:uid="{00000000-0005-0000-0000-0000CF790000}"/>
    <cellStyle name="Normal 4 3 2 2 3 4 3" xfId="22469" xr:uid="{00000000-0005-0000-0000-0000D0790000}"/>
    <cellStyle name="Normal 4 3 2 2 3 5" xfId="9020" xr:uid="{00000000-0005-0000-0000-0000D1790000}"/>
    <cellStyle name="Normal 4 3 2 2 3 5 2" xfId="25316" xr:uid="{00000000-0005-0000-0000-0000D2790000}"/>
    <cellStyle name="Normal 4 3 2 2 3 6" xfId="17170" xr:uid="{00000000-0005-0000-0000-0000D3790000}"/>
    <cellStyle name="Normal 4 3 2 2 4" xfId="1579" xr:uid="{00000000-0005-0000-0000-0000D4790000}"/>
    <cellStyle name="Normal 4 3 2 2 4 2" xfId="4200" xr:uid="{00000000-0005-0000-0000-0000D5790000}"/>
    <cellStyle name="Normal 4 3 2 2 4 2 2" xfId="12346" xr:uid="{00000000-0005-0000-0000-0000D6790000}"/>
    <cellStyle name="Normal 4 3 2 2 4 2 2 2" xfId="28642" xr:uid="{00000000-0005-0000-0000-0000D7790000}"/>
    <cellStyle name="Normal 4 3 2 2 4 2 3" xfId="20496" xr:uid="{00000000-0005-0000-0000-0000D8790000}"/>
    <cellStyle name="Normal 4 3 2 2 4 3" xfId="6878" xr:uid="{00000000-0005-0000-0000-0000D9790000}"/>
    <cellStyle name="Normal 4 3 2 2 4 3 2" xfId="15024" xr:uid="{00000000-0005-0000-0000-0000DA790000}"/>
    <cellStyle name="Normal 4 3 2 2 4 3 2 2" xfId="31320" xr:uid="{00000000-0005-0000-0000-0000DB790000}"/>
    <cellStyle name="Normal 4 3 2 2 4 3 3" xfId="23174" xr:uid="{00000000-0005-0000-0000-0000DC790000}"/>
    <cellStyle name="Normal 4 3 2 2 4 4" xfId="9725" xr:uid="{00000000-0005-0000-0000-0000DD790000}"/>
    <cellStyle name="Normal 4 3 2 2 4 4 2" xfId="26021" xr:uid="{00000000-0005-0000-0000-0000DE790000}"/>
    <cellStyle name="Normal 4 3 2 2 4 5" xfId="17875" xr:uid="{00000000-0005-0000-0000-0000DF790000}"/>
    <cellStyle name="Normal 4 3 2 2 5" xfId="2982" xr:uid="{00000000-0005-0000-0000-0000E0790000}"/>
    <cellStyle name="Normal 4 3 2 2 5 2" xfId="11128" xr:uid="{00000000-0005-0000-0000-0000E1790000}"/>
    <cellStyle name="Normal 4 3 2 2 5 2 2" xfId="27424" xr:uid="{00000000-0005-0000-0000-0000E2790000}"/>
    <cellStyle name="Normal 4 3 2 2 5 3" xfId="19278" xr:uid="{00000000-0005-0000-0000-0000E3790000}"/>
    <cellStyle name="Normal 4 3 2 2 6" xfId="5468" xr:uid="{00000000-0005-0000-0000-0000E4790000}"/>
    <cellStyle name="Normal 4 3 2 2 6 2" xfId="13614" xr:uid="{00000000-0005-0000-0000-0000E5790000}"/>
    <cellStyle name="Normal 4 3 2 2 6 2 2" xfId="29910" xr:uid="{00000000-0005-0000-0000-0000E6790000}"/>
    <cellStyle name="Normal 4 3 2 2 6 3" xfId="21764" xr:uid="{00000000-0005-0000-0000-0000E7790000}"/>
    <cellStyle name="Normal 4 3 2 2 7" xfId="8315" xr:uid="{00000000-0005-0000-0000-0000E8790000}"/>
    <cellStyle name="Normal 4 3 2 2 7 2" xfId="24611" xr:uid="{00000000-0005-0000-0000-0000E9790000}"/>
    <cellStyle name="Normal 4 3 2 2 8" xfId="16465" xr:uid="{00000000-0005-0000-0000-0000EA790000}"/>
    <cellStyle name="Normal 4 3 2 3" xfId="245" xr:uid="{00000000-0005-0000-0000-0000EB790000}"/>
    <cellStyle name="Normal 4 3 2 3 2" xfId="589" xr:uid="{00000000-0005-0000-0000-0000EC790000}"/>
    <cellStyle name="Normal 4 3 2 3 2 2" xfId="1295" xr:uid="{00000000-0005-0000-0000-0000ED790000}"/>
    <cellStyle name="Normal 4 3 2 3 2 2 2" xfId="2705" xr:uid="{00000000-0005-0000-0000-0000EE790000}"/>
    <cellStyle name="Normal 4 3 2 3 2 2 2 2" xfId="5179" xr:uid="{00000000-0005-0000-0000-0000EF790000}"/>
    <cellStyle name="Normal 4 3 2 3 2 2 2 2 2" xfId="13325" xr:uid="{00000000-0005-0000-0000-0000F0790000}"/>
    <cellStyle name="Normal 4 3 2 3 2 2 2 2 2 2" xfId="29621" xr:uid="{00000000-0005-0000-0000-0000F1790000}"/>
    <cellStyle name="Normal 4 3 2 3 2 2 2 2 3" xfId="21475" xr:uid="{00000000-0005-0000-0000-0000F2790000}"/>
    <cellStyle name="Normal 4 3 2 3 2 2 2 3" xfId="8004" xr:uid="{00000000-0005-0000-0000-0000F3790000}"/>
    <cellStyle name="Normal 4 3 2 3 2 2 2 3 2" xfId="16150" xr:uid="{00000000-0005-0000-0000-0000F4790000}"/>
    <cellStyle name="Normal 4 3 2 3 2 2 2 3 2 2" xfId="32446" xr:uid="{00000000-0005-0000-0000-0000F5790000}"/>
    <cellStyle name="Normal 4 3 2 3 2 2 2 3 3" xfId="24300" xr:uid="{00000000-0005-0000-0000-0000F6790000}"/>
    <cellStyle name="Normal 4 3 2 3 2 2 2 4" xfId="10851" xr:uid="{00000000-0005-0000-0000-0000F7790000}"/>
    <cellStyle name="Normal 4 3 2 3 2 2 2 4 2" xfId="27147" xr:uid="{00000000-0005-0000-0000-0000F8790000}"/>
    <cellStyle name="Normal 4 3 2 3 2 2 2 5" xfId="19001" xr:uid="{00000000-0005-0000-0000-0000F9790000}"/>
    <cellStyle name="Normal 4 3 2 3 2 2 3" xfId="3961" xr:uid="{00000000-0005-0000-0000-0000FA790000}"/>
    <cellStyle name="Normal 4 3 2 3 2 2 3 2" xfId="12107" xr:uid="{00000000-0005-0000-0000-0000FB790000}"/>
    <cellStyle name="Normal 4 3 2 3 2 2 3 2 2" xfId="28403" xr:uid="{00000000-0005-0000-0000-0000FC790000}"/>
    <cellStyle name="Normal 4 3 2 3 2 2 3 3" xfId="20257" xr:uid="{00000000-0005-0000-0000-0000FD790000}"/>
    <cellStyle name="Normal 4 3 2 3 2 2 4" xfId="6594" xr:uid="{00000000-0005-0000-0000-0000FE790000}"/>
    <cellStyle name="Normal 4 3 2 3 2 2 4 2" xfId="14740" xr:uid="{00000000-0005-0000-0000-0000FF790000}"/>
    <cellStyle name="Normal 4 3 2 3 2 2 4 2 2" xfId="31036" xr:uid="{00000000-0005-0000-0000-0000007A0000}"/>
    <cellStyle name="Normal 4 3 2 3 2 2 4 3" xfId="22890" xr:uid="{00000000-0005-0000-0000-0000017A0000}"/>
    <cellStyle name="Normal 4 3 2 3 2 2 5" xfId="9441" xr:uid="{00000000-0005-0000-0000-0000027A0000}"/>
    <cellStyle name="Normal 4 3 2 3 2 2 5 2" xfId="25737" xr:uid="{00000000-0005-0000-0000-0000037A0000}"/>
    <cellStyle name="Normal 4 3 2 3 2 2 6" xfId="17591" xr:uid="{00000000-0005-0000-0000-0000047A0000}"/>
    <cellStyle name="Normal 4 3 2 3 2 3" xfId="2000" xr:uid="{00000000-0005-0000-0000-0000057A0000}"/>
    <cellStyle name="Normal 4 3 2 3 2 3 2" xfId="4570" xr:uid="{00000000-0005-0000-0000-0000067A0000}"/>
    <cellStyle name="Normal 4 3 2 3 2 3 2 2" xfId="12716" xr:uid="{00000000-0005-0000-0000-0000077A0000}"/>
    <cellStyle name="Normal 4 3 2 3 2 3 2 2 2" xfId="29012" xr:uid="{00000000-0005-0000-0000-0000087A0000}"/>
    <cellStyle name="Normal 4 3 2 3 2 3 2 3" xfId="20866" xr:uid="{00000000-0005-0000-0000-0000097A0000}"/>
    <cellStyle name="Normal 4 3 2 3 2 3 3" xfId="7299" xr:uid="{00000000-0005-0000-0000-00000A7A0000}"/>
    <cellStyle name="Normal 4 3 2 3 2 3 3 2" xfId="15445" xr:uid="{00000000-0005-0000-0000-00000B7A0000}"/>
    <cellStyle name="Normal 4 3 2 3 2 3 3 2 2" xfId="31741" xr:uid="{00000000-0005-0000-0000-00000C7A0000}"/>
    <cellStyle name="Normal 4 3 2 3 2 3 3 3" xfId="23595" xr:uid="{00000000-0005-0000-0000-00000D7A0000}"/>
    <cellStyle name="Normal 4 3 2 3 2 3 4" xfId="10146" xr:uid="{00000000-0005-0000-0000-00000E7A0000}"/>
    <cellStyle name="Normal 4 3 2 3 2 3 4 2" xfId="26442" xr:uid="{00000000-0005-0000-0000-00000F7A0000}"/>
    <cellStyle name="Normal 4 3 2 3 2 3 5" xfId="18296" xr:uid="{00000000-0005-0000-0000-0000107A0000}"/>
    <cellStyle name="Normal 4 3 2 3 2 4" xfId="3352" xr:uid="{00000000-0005-0000-0000-0000117A0000}"/>
    <cellStyle name="Normal 4 3 2 3 2 4 2" xfId="11498" xr:uid="{00000000-0005-0000-0000-0000127A0000}"/>
    <cellStyle name="Normal 4 3 2 3 2 4 2 2" xfId="27794" xr:uid="{00000000-0005-0000-0000-0000137A0000}"/>
    <cellStyle name="Normal 4 3 2 3 2 4 3" xfId="19648" xr:uid="{00000000-0005-0000-0000-0000147A0000}"/>
    <cellStyle name="Normal 4 3 2 3 2 5" xfId="5889" xr:uid="{00000000-0005-0000-0000-0000157A0000}"/>
    <cellStyle name="Normal 4 3 2 3 2 5 2" xfId="14035" xr:uid="{00000000-0005-0000-0000-0000167A0000}"/>
    <cellStyle name="Normal 4 3 2 3 2 5 2 2" xfId="30331" xr:uid="{00000000-0005-0000-0000-0000177A0000}"/>
    <cellStyle name="Normal 4 3 2 3 2 5 3" xfId="22185" xr:uid="{00000000-0005-0000-0000-0000187A0000}"/>
    <cellStyle name="Normal 4 3 2 3 2 6" xfId="8736" xr:uid="{00000000-0005-0000-0000-0000197A0000}"/>
    <cellStyle name="Normal 4 3 2 3 2 6 2" xfId="25032" xr:uid="{00000000-0005-0000-0000-00001A7A0000}"/>
    <cellStyle name="Normal 4 3 2 3 2 7" xfId="16886" xr:uid="{00000000-0005-0000-0000-00001B7A0000}"/>
    <cellStyle name="Normal 4 3 2 3 3" xfId="951" xr:uid="{00000000-0005-0000-0000-00001C7A0000}"/>
    <cellStyle name="Normal 4 3 2 3 3 2" xfId="2361" xr:uid="{00000000-0005-0000-0000-00001D7A0000}"/>
    <cellStyle name="Normal 4 3 2 3 3 2 2" xfId="4883" xr:uid="{00000000-0005-0000-0000-00001E7A0000}"/>
    <cellStyle name="Normal 4 3 2 3 3 2 2 2" xfId="13029" xr:uid="{00000000-0005-0000-0000-00001F7A0000}"/>
    <cellStyle name="Normal 4 3 2 3 3 2 2 2 2" xfId="29325" xr:uid="{00000000-0005-0000-0000-0000207A0000}"/>
    <cellStyle name="Normal 4 3 2 3 3 2 2 3" xfId="21179" xr:uid="{00000000-0005-0000-0000-0000217A0000}"/>
    <cellStyle name="Normal 4 3 2 3 3 2 3" xfId="7660" xr:uid="{00000000-0005-0000-0000-0000227A0000}"/>
    <cellStyle name="Normal 4 3 2 3 3 2 3 2" xfId="15806" xr:uid="{00000000-0005-0000-0000-0000237A0000}"/>
    <cellStyle name="Normal 4 3 2 3 3 2 3 2 2" xfId="32102" xr:uid="{00000000-0005-0000-0000-0000247A0000}"/>
    <cellStyle name="Normal 4 3 2 3 3 2 3 3" xfId="23956" xr:uid="{00000000-0005-0000-0000-0000257A0000}"/>
    <cellStyle name="Normal 4 3 2 3 3 2 4" xfId="10507" xr:uid="{00000000-0005-0000-0000-0000267A0000}"/>
    <cellStyle name="Normal 4 3 2 3 3 2 4 2" xfId="26803" xr:uid="{00000000-0005-0000-0000-0000277A0000}"/>
    <cellStyle name="Normal 4 3 2 3 3 2 5" xfId="18657" xr:uid="{00000000-0005-0000-0000-0000287A0000}"/>
    <cellStyle name="Normal 4 3 2 3 3 3" xfId="3665" xr:uid="{00000000-0005-0000-0000-0000297A0000}"/>
    <cellStyle name="Normal 4 3 2 3 3 3 2" xfId="11811" xr:uid="{00000000-0005-0000-0000-00002A7A0000}"/>
    <cellStyle name="Normal 4 3 2 3 3 3 2 2" xfId="28107" xr:uid="{00000000-0005-0000-0000-00002B7A0000}"/>
    <cellStyle name="Normal 4 3 2 3 3 3 3" xfId="19961" xr:uid="{00000000-0005-0000-0000-00002C7A0000}"/>
    <cellStyle name="Normal 4 3 2 3 3 4" xfId="6250" xr:uid="{00000000-0005-0000-0000-00002D7A0000}"/>
    <cellStyle name="Normal 4 3 2 3 3 4 2" xfId="14396" xr:uid="{00000000-0005-0000-0000-00002E7A0000}"/>
    <cellStyle name="Normal 4 3 2 3 3 4 2 2" xfId="30692" xr:uid="{00000000-0005-0000-0000-00002F7A0000}"/>
    <cellStyle name="Normal 4 3 2 3 3 4 3" xfId="22546" xr:uid="{00000000-0005-0000-0000-0000307A0000}"/>
    <cellStyle name="Normal 4 3 2 3 3 5" xfId="9097" xr:uid="{00000000-0005-0000-0000-0000317A0000}"/>
    <cellStyle name="Normal 4 3 2 3 3 5 2" xfId="25393" xr:uid="{00000000-0005-0000-0000-0000327A0000}"/>
    <cellStyle name="Normal 4 3 2 3 3 6" xfId="17247" xr:uid="{00000000-0005-0000-0000-0000337A0000}"/>
    <cellStyle name="Normal 4 3 2 3 4" xfId="1656" xr:uid="{00000000-0005-0000-0000-0000347A0000}"/>
    <cellStyle name="Normal 4 3 2 3 4 2" xfId="4274" xr:uid="{00000000-0005-0000-0000-0000357A0000}"/>
    <cellStyle name="Normal 4 3 2 3 4 2 2" xfId="12420" xr:uid="{00000000-0005-0000-0000-0000367A0000}"/>
    <cellStyle name="Normal 4 3 2 3 4 2 2 2" xfId="28716" xr:uid="{00000000-0005-0000-0000-0000377A0000}"/>
    <cellStyle name="Normal 4 3 2 3 4 2 3" xfId="20570" xr:uid="{00000000-0005-0000-0000-0000387A0000}"/>
    <cellStyle name="Normal 4 3 2 3 4 3" xfId="6955" xr:uid="{00000000-0005-0000-0000-0000397A0000}"/>
    <cellStyle name="Normal 4 3 2 3 4 3 2" xfId="15101" xr:uid="{00000000-0005-0000-0000-00003A7A0000}"/>
    <cellStyle name="Normal 4 3 2 3 4 3 2 2" xfId="31397" xr:uid="{00000000-0005-0000-0000-00003B7A0000}"/>
    <cellStyle name="Normal 4 3 2 3 4 3 3" xfId="23251" xr:uid="{00000000-0005-0000-0000-00003C7A0000}"/>
    <cellStyle name="Normal 4 3 2 3 4 4" xfId="9802" xr:uid="{00000000-0005-0000-0000-00003D7A0000}"/>
    <cellStyle name="Normal 4 3 2 3 4 4 2" xfId="26098" xr:uid="{00000000-0005-0000-0000-00003E7A0000}"/>
    <cellStyle name="Normal 4 3 2 3 4 5" xfId="17952" xr:uid="{00000000-0005-0000-0000-00003F7A0000}"/>
    <cellStyle name="Normal 4 3 2 3 5" xfId="3056" xr:uid="{00000000-0005-0000-0000-0000407A0000}"/>
    <cellStyle name="Normal 4 3 2 3 5 2" xfId="11202" xr:uid="{00000000-0005-0000-0000-0000417A0000}"/>
    <cellStyle name="Normal 4 3 2 3 5 2 2" xfId="27498" xr:uid="{00000000-0005-0000-0000-0000427A0000}"/>
    <cellStyle name="Normal 4 3 2 3 5 3" xfId="19352" xr:uid="{00000000-0005-0000-0000-0000437A0000}"/>
    <cellStyle name="Normal 4 3 2 3 6" xfId="5545" xr:uid="{00000000-0005-0000-0000-0000447A0000}"/>
    <cellStyle name="Normal 4 3 2 3 6 2" xfId="13691" xr:uid="{00000000-0005-0000-0000-0000457A0000}"/>
    <cellStyle name="Normal 4 3 2 3 6 2 2" xfId="29987" xr:uid="{00000000-0005-0000-0000-0000467A0000}"/>
    <cellStyle name="Normal 4 3 2 3 6 3" xfId="21841" xr:uid="{00000000-0005-0000-0000-0000477A0000}"/>
    <cellStyle name="Normal 4 3 2 3 7" xfId="8392" xr:uid="{00000000-0005-0000-0000-0000487A0000}"/>
    <cellStyle name="Normal 4 3 2 3 7 2" xfId="24688" xr:uid="{00000000-0005-0000-0000-0000497A0000}"/>
    <cellStyle name="Normal 4 3 2 3 8" xfId="16542" xr:uid="{00000000-0005-0000-0000-00004A7A0000}"/>
    <cellStyle name="Normal 4 3 2 4" xfId="332" xr:uid="{00000000-0005-0000-0000-00004B7A0000}"/>
    <cellStyle name="Normal 4 3 2 4 2" xfId="676" xr:uid="{00000000-0005-0000-0000-00004C7A0000}"/>
    <cellStyle name="Normal 4 3 2 4 2 2" xfId="1382" xr:uid="{00000000-0005-0000-0000-00004D7A0000}"/>
    <cellStyle name="Normal 4 3 2 4 2 2 2" xfId="2792" xr:uid="{00000000-0005-0000-0000-00004E7A0000}"/>
    <cellStyle name="Normal 4 3 2 4 2 2 2 2" xfId="5253" xr:uid="{00000000-0005-0000-0000-00004F7A0000}"/>
    <cellStyle name="Normal 4 3 2 4 2 2 2 2 2" xfId="13399" xr:uid="{00000000-0005-0000-0000-0000507A0000}"/>
    <cellStyle name="Normal 4 3 2 4 2 2 2 2 2 2" xfId="29695" xr:uid="{00000000-0005-0000-0000-0000517A0000}"/>
    <cellStyle name="Normal 4 3 2 4 2 2 2 2 3" xfId="21549" xr:uid="{00000000-0005-0000-0000-0000527A0000}"/>
    <cellStyle name="Normal 4 3 2 4 2 2 2 3" xfId="8091" xr:uid="{00000000-0005-0000-0000-0000537A0000}"/>
    <cellStyle name="Normal 4 3 2 4 2 2 2 3 2" xfId="16237" xr:uid="{00000000-0005-0000-0000-0000547A0000}"/>
    <cellStyle name="Normal 4 3 2 4 2 2 2 3 2 2" xfId="32533" xr:uid="{00000000-0005-0000-0000-0000557A0000}"/>
    <cellStyle name="Normal 4 3 2 4 2 2 2 3 3" xfId="24387" xr:uid="{00000000-0005-0000-0000-0000567A0000}"/>
    <cellStyle name="Normal 4 3 2 4 2 2 2 4" xfId="10938" xr:uid="{00000000-0005-0000-0000-0000577A0000}"/>
    <cellStyle name="Normal 4 3 2 4 2 2 2 4 2" xfId="27234" xr:uid="{00000000-0005-0000-0000-0000587A0000}"/>
    <cellStyle name="Normal 4 3 2 4 2 2 2 5" xfId="19088" xr:uid="{00000000-0005-0000-0000-0000597A0000}"/>
    <cellStyle name="Normal 4 3 2 4 2 2 3" xfId="4035" xr:uid="{00000000-0005-0000-0000-00005A7A0000}"/>
    <cellStyle name="Normal 4 3 2 4 2 2 3 2" xfId="12181" xr:uid="{00000000-0005-0000-0000-00005B7A0000}"/>
    <cellStyle name="Normal 4 3 2 4 2 2 3 2 2" xfId="28477" xr:uid="{00000000-0005-0000-0000-00005C7A0000}"/>
    <cellStyle name="Normal 4 3 2 4 2 2 3 3" xfId="20331" xr:uid="{00000000-0005-0000-0000-00005D7A0000}"/>
    <cellStyle name="Normal 4 3 2 4 2 2 4" xfId="6681" xr:uid="{00000000-0005-0000-0000-00005E7A0000}"/>
    <cellStyle name="Normal 4 3 2 4 2 2 4 2" xfId="14827" xr:uid="{00000000-0005-0000-0000-00005F7A0000}"/>
    <cellStyle name="Normal 4 3 2 4 2 2 4 2 2" xfId="31123" xr:uid="{00000000-0005-0000-0000-0000607A0000}"/>
    <cellStyle name="Normal 4 3 2 4 2 2 4 3" xfId="22977" xr:uid="{00000000-0005-0000-0000-0000617A0000}"/>
    <cellStyle name="Normal 4 3 2 4 2 2 5" xfId="9528" xr:uid="{00000000-0005-0000-0000-0000627A0000}"/>
    <cellStyle name="Normal 4 3 2 4 2 2 5 2" xfId="25824" xr:uid="{00000000-0005-0000-0000-0000637A0000}"/>
    <cellStyle name="Normal 4 3 2 4 2 2 6" xfId="17678" xr:uid="{00000000-0005-0000-0000-0000647A0000}"/>
    <cellStyle name="Normal 4 3 2 4 2 3" xfId="2087" xr:uid="{00000000-0005-0000-0000-0000657A0000}"/>
    <cellStyle name="Normal 4 3 2 4 2 3 2" xfId="4644" xr:uid="{00000000-0005-0000-0000-0000667A0000}"/>
    <cellStyle name="Normal 4 3 2 4 2 3 2 2" xfId="12790" xr:uid="{00000000-0005-0000-0000-0000677A0000}"/>
    <cellStyle name="Normal 4 3 2 4 2 3 2 2 2" xfId="29086" xr:uid="{00000000-0005-0000-0000-0000687A0000}"/>
    <cellStyle name="Normal 4 3 2 4 2 3 2 3" xfId="20940" xr:uid="{00000000-0005-0000-0000-0000697A0000}"/>
    <cellStyle name="Normal 4 3 2 4 2 3 3" xfId="7386" xr:uid="{00000000-0005-0000-0000-00006A7A0000}"/>
    <cellStyle name="Normal 4 3 2 4 2 3 3 2" xfId="15532" xr:uid="{00000000-0005-0000-0000-00006B7A0000}"/>
    <cellStyle name="Normal 4 3 2 4 2 3 3 2 2" xfId="31828" xr:uid="{00000000-0005-0000-0000-00006C7A0000}"/>
    <cellStyle name="Normal 4 3 2 4 2 3 3 3" xfId="23682" xr:uid="{00000000-0005-0000-0000-00006D7A0000}"/>
    <cellStyle name="Normal 4 3 2 4 2 3 4" xfId="10233" xr:uid="{00000000-0005-0000-0000-00006E7A0000}"/>
    <cellStyle name="Normal 4 3 2 4 2 3 4 2" xfId="26529" xr:uid="{00000000-0005-0000-0000-00006F7A0000}"/>
    <cellStyle name="Normal 4 3 2 4 2 3 5" xfId="18383" xr:uid="{00000000-0005-0000-0000-0000707A0000}"/>
    <cellStyle name="Normal 4 3 2 4 2 4" xfId="3426" xr:uid="{00000000-0005-0000-0000-0000717A0000}"/>
    <cellStyle name="Normal 4 3 2 4 2 4 2" xfId="11572" xr:uid="{00000000-0005-0000-0000-0000727A0000}"/>
    <cellStyle name="Normal 4 3 2 4 2 4 2 2" xfId="27868" xr:uid="{00000000-0005-0000-0000-0000737A0000}"/>
    <cellStyle name="Normal 4 3 2 4 2 4 3" xfId="19722" xr:uid="{00000000-0005-0000-0000-0000747A0000}"/>
    <cellStyle name="Normal 4 3 2 4 2 5" xfId="5976" xr:uid="{00000000-0005-0000-0000-0000757A0000}"/>
    <cellStyle name="Normal 4 3 2 4 2 5 2" xfId="14122" xr:uid="{00000000-0005-0000-0000-0000767A0000}"/>
    <cellStyle name="Normal 4 3 2 4 2 5 2 2" xfId="30418" xr:uid="{00000000-0005-0000-0000-0000777A0000}"/>
    <cellStyle name="Normal 4 3 2 4 2 5 3" xfId="22272" xr:uid="{00000000-0005-0000-0000-0000787A0000}"/>
    <cellStyle name="Normal 4 3 2 4 2 6" xfId="8823" xr:uid="{00000000-0005-0000-0000-0000797A0000}"/>
    <cellStyle name="Normal 4 3 2 4 2 6 2" xfId="25119" xr:uid="{00000000-0005-0000-0000-00007A7A0000}"/>
    <cellStyle name="Normal 4 3 2 4 2 7" xfId="16973" xr:uid="{00000000-0005-0000-0000-00007B7A0000}"/>
    <cellStyle name="Normal 4 3 2 4 3" xfId="1038" xr:uid="{00000000-0005-0000-0000-00007C7A0000}"/>
    <cellStyle name="Normal 4 3 2 4 3 2" xfId="2448" xr:uid="{00000000-0005-0000-0000-00007D7A0000}"/>
    <cellStyle name="Normal 4 3 2 4 3 2 2" xfId="4957" xr:uid="{00000000-0005-0000-0000-00007E7A0000}"/>
    <cellStyle name="Normal 4 3 2 4 3 2 2 2" xfId="13103" xr:uid="{00000000-0005-0000-0000-00007F7A0000}"/>
    <cellStyle name="Normal 4 3 2 4 3 2 2 2 2" xfId="29399" xr:uid="{00000000-0005-0000-0000-0000807A0000}"/>
    <cellStyle name="Normal 4 3 2 4 3 2 2 3" xfId="21253" xr:uid="{00000000-0005-0000-0000-0000817A0000}"/>
    <cellStyle name="Normal 4 3 2 4 3 2 3" xfId="7747" xr:uid="{00000000-0005-0000-0000-0000827A0000}"/>
    <cellStyle name="Normal 4 3 2 4 3 2 3 2" xfId="15893" xr:uid="{00000000-0005-0000-0000-0000837A0000}"/>
    <cellStyle name="Normal 4 3 2 4 3 2 3 2 2" xfId="32189" xr:uid="{00000000-0005-0000-0000-0000847A0000}"/>
    <cellStyle name="Normal 4 3 2 4 3 2 3 3" xfId="24043" xr:uid="{00000000-0005-0000-0000-0000857A0000}"/>
    <cellStyle name="Normal 4 3 2 4 3 2 4" xfId="10594" xr:uid="{00000000-0005-0000-0000-0000867A0000}"/>
    <cellStyle name="Normal 4 3 2 4 3 2 4 2" xfId="26890" xr:uid="{00000000-0005-0000-0000-0000877A0000}"/>
    <cellStyle name="Normal 4 3 2 4 3 2 5" xfId="18744" xr:uid="{00000000-0005-0000-0000-0000887A0000}"/>
    <cellStyle name="Normal 4 3 2 4 3 3" xfId="3739" xr:uid="{00000000-0005-0000-0000-0000897A0000}"/>
    <cellStyle name="Normal 4 3 2 4 3 3 2" xfId="11885" xr:uid="{00000000-0005-0000-0000-00008A7A0000}"/>
    <cellStyle name="Normal 4 3 2 4 3 3 2 2" xfId="28181" xr:uid="{00000000-0005-0000-0000-00008B7A0000}"/>
    <cellStyle name="Normal 4 3 2 4 3 3 3" xfId="20035" xr:uid="{00000000-0005-0000-0000-00008C7A0000}"/>
    <cellStyle name="Normal 4 3 2 4 3 4" xfId="6337" xr:uid="{00000000-0005-0000-0000-00008D7A0000}"/>
    <cellStyle name="Normal 4 3 2 4 3 4 2" xfId="14483" xr:uid="{00000000-0005-0000-0000-00008E7A0000}"/>
    <cellStyle name="Normal 4 3 2 4 3 4 2 2" xfId="30779" xr:uid="{00000000-0005-0000-0000-00008F7A0000}"/>
    <cellStyle name="Normal 4 3 2 4 3 4 3" xfId="22633" xr:uid="{00000000-0005-0000-0000-0000907A0000}"/>
    <cellStyle name="Normal 4 3 2 4 3 5" xfId="9184" xr:uid="{00000000-0005-0000-0000-0000917A0000}"/>
    <cellStyle name="Normal 4 3 2 4 3 5 2" xfId="25480" xr:uid="{00000000-0005-0000-0000-0000927A0000}"/>
    <cellStyle name="Normal 4 3 2 4 3 6" xfId="17334" xr:uid="{00000000-0005-0000-0000-0000937A0000}"/>
    <cellStyle name="Normal 4 3 2 4 4" xfId="1743" xr:uid="{00000000-0005-0000-0000-0000947A0000}"/>
    <cellStyle name="Normal 4 3 2 4 4 2" xfId="4348" xr:uid="{00000000-0005-0000-0000-0000957A0000}"/>
    <cellStyle name="Normal 4 3 2 4 4 2 2" xfId="12494" xr:uid="{00000000-0005-0000-0000-0000967A0000}"/>
    <cellStyle name="Normal 4 3 2 4 4 2 2 2" xfId="28790" xr:uid="{00000000-0005-0000-0000-0000977A0000}"/>
    <cellStyle name="Normal 4 3 2 4 4 2 3" xfId="20644" xr:uid="{00000000-0005-0000-0000-0000987A0000}"/>
    <cellStyle name="Normal 4 3 2 4 4 3" xfId="7042" xr:uid="{00000000-0005-0000-0000-0000997A0000}"/>
    <cellStyle name="Normal 4 3 2 4 4 3 2" xfId="15188" xr:uid="{00000000-0005-0000-0000-00009A7A0000}"/>
    <cellStyle name="Normal 4 3 2 4 4 3 2 2" xfId="31484" xr:uid="{00000000-0005-0000-0000-00009B7A0000}"/>
    <cellStyle name="Normal 4 3 2 4 4 3 3" xfId="23338" xr:uid="{00000000-0005-0000-0000-00009C7A0000}"/>
    <cellStyle name="Normal 4 3 2 4 4 4" xfId="9889" xr:uid="{00000000-0005-0000-0000-00009D7A0000}"/>
    <cellStyle name="Normal 4 3 2 4 4 4 2" xfId="26185" xr:uid="{00000000-0005-0000-0000-00009E7A0000}"/>
    <cellStyle name="Normal 4 3 2 4 4 5" xfId="18039" xr:uid="{00000000-0005-0000-0000-00009F7A0000}"/>
    <cellStyle name="Normal 4 3 2 4 5" xfId="3130" xr:uid="{00000000-0005-0000-0000-0000A07A0000}"/>
    <cellStyle name="Normal 4 3 2 4 5 2" xfId="11276" xr:uid="{00000000-0005-0000-0000-0000A17A0000}"/>
    <cellStyle name="Normal 4 3 2 4 5 2 2" xfId="27572" xr:uid="{00000000-0005-0000-0000-0000A27A0000}"/>
    <cellStyle name="Normal 4 3 2 4 5 3" xfId="19426" xr:uid="{00000000-0005-0000-0000-0000A37A0000}"/>
    <cellStyle name="Normal 4 3 2 4 6" xfId="5632" xr:uid="{00000000-0005-0000-0000-0000A47A0000}"/>
    <cellStyle name="Normal 4 3 2 4 6 2" xfId="13778" xr:uid="{00000000-0005-0000-0000-0000A57A0000}"/>
    <cellStyle name="Normal 4 3 2 4 6 2 2" xfId="30074" xr:uid="{00000000-0005-0000-0000-0000A67A0000}"/>
    <cellStyle name="Normal 4 3 2 4 6 3" xfId="21928" xr:uid="{00000000-0005-0000-0000-0000A77A0000}"/>
    <cellStyle name="Normal 4 3 2 4 7" xfId="8479" xr:uid="{00000000-0005-0000-0000-0000A87A0000}"/>
    <cellStyle name="Normal 4 3 2 4 7 2" xfId="24775" xr:uid="{00000000-0005-0000-0000-0000A97A0000}"/>
    <cellStyle name="Normal 4 3 2 4 8" xfId="16629" xr:uid="{00000000-0005-0000-0000-0000AA7A0000}"/>
    <cellStyle name="Normal 4 3 2 5" xfId="422" xr:uid="{00000000-0005-0000-0000-0000AB7A0000}"/>
    <cellStyle name="Normal 4 3 2 5 2" xfId="1128" xr:uid="{00000000-0005-0000-0000-0000AC7A0000}"/>
    <cellStyle name="Normal 4 3 2 5 2 2" xfId="2538" xr:uid="{00000000-0005-0000-0000-0000AD7A0000}"/>
    <cellStyle name="Normal 4 3 2 5 2 2 2" xfId="5031" xr:uid="{00000000-0005-0000-0000-0000AE7A0000}"/>
    <cellStyle name="Normal 4 3 2 5 2 2 2 2" xfId="13177" xr:uid="{00000000-0005-0000-0000-0000AF7A0000}"/>
    <cellStyle name="Normal 4 3 2 5 2 2 2 2 2" xfId="29473" xr:uid="{00000000-0005-0000-0000-0000B07A0000}"/>
    <cellStyle name="Normal 4 3 2 5 2 2 2 3" xfId="21327" xr:uid="{00000000-0005-0000-0000-0000B17A0000}"/>
    <cellStyle name="Normal 4 3 2 5 2 2 3" xfId="7837" xr:uid="{00000000-0005-0000-0000-0000B27A0000}"/>
    <cellStyle name="Normal 4 3 2 5 2 2 3 2" xfId="15983" xr:uid="{00000000-0005-0000-0000-0000B37A0000}"/>
    <cellStyle name="Normal 4 3 2 5 2 2 3 2 2" xfId="32279" xr:uid="{00000000-0005-0000-0000-0000B47A0000}"/>
    <cellStyle name="Normal 4 3 2 5 2 2 3 3" xfId="24133" xr:uid="{00000000-0005-0000-0000-0000B57A0000}"/>
    <cellStyle name="Normal 4 3 2 5 2 2 4" xfId="10684" xr:uid="{00000000-0005-0000-0000-0000B67A0000}"/>
    <cellStyle name="Normal 4 3 2 5 2 2 4 2" xfId="26980" xr:uid="{00000000-0005-0000-0000-0000B77A0000}"/>
    <cellStyle name="Normal 4 3 2 5 2 2 5" xfId="18834" xr:uid="{00000000-0005-0000-0000-0000B87A0000}"/>
    <cellStyle name="Normal 4 3 2 5 2 3" xfId="3813" xr:uid="{00000000-0005-0000-0000-0000B97A0000}"/>
    <cellStyle name="Normal 4 3 2 5 2 3 2" xfId="11959" xr:uid="{00000000-0005-0000-0000-0000BA7A0000}"/>
    <cellStyle name="Normal 4 3 2 5 2 3 2 2" xfId="28255" xr:uid="{00000000-0005-0000-0000-0000BB7A0000}"/>
    <cellStyle name="Normal 4 3 2 5 2 3 3" xfId="20109" xr:uid="{00000000-0005-0000-0000-0000BC7A0000}"/>
    <cellStyle name="Normal 4 3 2 5 2 4" xfId="6427" xr:uid="{00000000-0005-0000-0000-0000BD7A0000}"/>
    <cellStyle name="Normal 4 3 2 5 2 4 2" xfId="14573" xr:uid="{00000000-0005-0000-0000-0000BE7A0000}"/>
    <cellStyle name="Normal 4 3 2 5 2 4 2 2" xfId="30869" xr:uid="{00000000-0005-0000-0000-0000BF7A0000}"/>
    <cellStyle name="Normal 4 3 2 5 2 4 3" xfId="22723" xr:uid="{00000000-0005-0000-0000-0000C07A0000}"/>
    <cellStyle name="Normal 4 3 2 5 2 5" xfId="9274" xr:uid="{00000000-0005-0000-0000-0000C17A0000}"/>
    <cellStyle name="Normal 4 3 2 5 2 5 2" xfId="25570" xr:uid="{00000000-0005-0000-0000-0000C27A0000}"/>
    <cellStyle name="Normal 4 3 2 5 2 6" xfId="17424" xr:uid="{00000000-0005-0000-0000-0000C37A0000}"/>
    <cellStyle name="Normal 4 3 2 5 3" xfId="1833" xr:uid="{00000000-0005-0000-0000-0000C47A0000}"/>
    <cellStyle name="Normal 4 3 2 5 3 2" xfId="4422" xr:uid="{00000000-0005-0000-0000-0000C57A0000}"/>
    <cellStyle name="Normal 4 3 2 5 3 2 2" xfId="12568" xr:uid="{00000000-0005-0000-0000-0000C67A0000}"/>
    <cellStyle name="Normal 4 3 2 5 3 2 2 2" xfId="28864" xr:uid="{00000000-0005-0000-0000-0000C77A0000}"/>
    <cellStyle name="Normal 4 3 2 5 3 2 3" xfId="20718" xr:uid="{00000000-0005-0000-0000-0000C87A0000}"/>
    <cellStyle name="Normal 4 3 2 5 3 3" xfId="7132" xr:uid="{00000000-0005-0000-0000-0000C97A0000}"/>
    <cellStyle name="Normal 4 3 2 5 3 3 2" xfId="15278" xr:uid="{00000000-0005-0000-0000-0000CA7A0000}"/>
    <cellStyle name="Normal 4 3 2 5 3 3 2 2" xfId="31574" xr:uid="{00000000-0005-0000-0000-0000CB7A0000}"/>
    <cellStyle name="Normal 4 3 2 5 3 3 3" xfId="23428" xr:uid="{00000000-0005-0000-0000-0000CC7A0000}"/>
    <cellStyle name="Normal 4 3 2 5 3 4" xfId="9979" xr:uid="{00000000-0005-0000-0000-0000CD7A0000}"/>
    <cellStyle name="Normal 4 3 2 5 3 4 2" xfId="26275" xr:uid="{00000000-0005-0000-0000-0000CE7A0000}"/>
    <cellStyle name="Normal 4 3 2 5 3 5" xfId="18129" xr:uid="{00000000-0005-0000-0000-0000CF7A0000}"/>
    <cellStyle name="Normal 4 3 2 5 4" xfId="3204" xr:uid="{00000000-0005-0000-0000-0000D07A0000}"/>
    <cellStyle name="Normal 4 3 2 5 4 2" xfId="11350" xr:uid="{00000000-0005-0000-0000-0000D17A0000}"/>
    <cellStyle name="Normal 4 3 2 5 4 2 2" xfId="27646" xr:uid="{00000000-0005-0000-0000-0000D27A0000}"/>
    <cellStyle name="Normal 4 3 2 5 4 3" xfId="19500" xr:uid="{00000000-0005-0000-0000-0000D37A0000}"/>
    <cellStyle name="Normal 4 3 2 5 5" xfId="5722" xr:uid="{00000000-0005-0000-0000-0000D47A0000}"/>
    <cellStyle name="Normal 4 3 2 5 5 2" xfId="13868" xr:uid="{00000000-0005-0000-0000-0000D57A0000}"/>
    <cellStyle name="Normal 4 3 2 5 5 2 2" xfId="30164" xr:uid="{00000000-0005-0000-0000-0000D67A0000}"/>
    <cellStyle name="Normal 4 3 2 5 5 3" xfId="22018" xr:uid="{00000000-0005-0000-0000-0000D77A0000}"/>
    <cellStyle name="Normal 4 3 2 5 6" xfId="8569" xr:uid="{00000000-0005-0000-0000-0000D87A0000}"/>
    <cellStyle name="Normal 4 3 2 5 6 2" xfId="24865" xr:uid="{00000000-0005-0000-0000-0000D97A0000}"/>
    <cellStyle name="Normal 4 3 2 5 7" xfId="16719" xr:uid="{00000000-0005-0000-0000-0000DA7A0000}"/>
    <cellStyle name="Normal 4 3 2 6" xfId="784" xr:uid="{00000000-0005-0000-0000-0000DB7A0000}"/>
    <cellStyle name="Normal 4 3 2 6 2" xfId="2194" xr:uid="{00000000-0005-0000-0000-0000DC7A0000}"/>
    <cellStyle name="Normal 4 3 2 6 2 2" xfId="4735" xr:uid="{00000000-0005-0000-0000-0000DD7A0000}"/>
    <cellStyle name="Normal 4 3 2 6 2 2 2" xfId="12881" xr:uid="{00000000-0005-0000-0000-0000DE7A0000}"/>
    <cellStyle name="Normal 4 3 2 6 2 2 2 2" xfId="29177" xr:uid="{00000000-0005-0000-0000-0000DF7A0000}"/>
    <cellStyle name="Normal 4 3 2 6 2 2 3" xfId="21031" xr:uid="{00000000-0005-0000-0000-0000E07A0000}"/>
    <cellStyle name="Normal 4 3 2 6 2 3" xfId="7493" xr:uid="{00000000-0005-0000-0000-0000E17A0000}"/>
    <cellStyle name="Normal 4 3 2 6 2 3 2" xfId="15639" xr:uid="{00000000-0005-0000-0000-0000E27A0000}"/>
    <cellStyle name="Normal 4 3 2 6 2 3 2 2" xfId="31935" xr:uid="{00000000-0005-0000-0000-0000E37A0000}"/>
    <cellStyle name="Normal 4 3 2 6 2 3 3" xfId="23789" xr:uid="{00000000-0005-0000-0000-0000E47A0000}"/>
    <cellStyle name="Normal 4 3 2 6 2 4" xfId="10340" xr:uid="{00000000-0005-0000-0000-0000E57A0000}"/>
    <cellStyle name="Normal 4 3 2 6 2 4 2" xfId="26636" xr:uid="{00000000-0005-0000-0000-0000E67A0000}"/>
    <cellStyle name="Normal 4 3 2 6 2 5" xfId="18490" xr:uid="{00000000-0005-0000-0000-0000E77A0000}"/>
    <cellStyle name="Normal 4 3 2 6 3" xfId="3517" xr:uid="{00000000-0005-0000-0000-0000E87A0000}"/>
    <cellStyle name="Normal 4 3 2 6 3 2" xfId="11663" xr:uid="{00000000-0005-0000-0000-0000E97A0000}"/>
    <cellStyle name="Normal 4 3 2 6 3 2 2" xfId="27959" xr:uid="{00000000-0005-0000-0000-0000EA7A0000}"/>
    <cellStyle name="Normal 4 3 2 6 3 3" xfId="19813" xr:uid="{00000000-0005-0000-0000-0000EB7A0000}"/>
    <cellStyle name="Normal 4 3 2 6 4" xfId="6083" xr:uid="{00000000-0005-0000-0000-0000EC7A0000}"/>
    <cellStyle name="Normal 4 3 2 6 4 2" xfId="14229" xr:uid="{00000000-0005-0000-0000-0000ED7A0000}"/>
    <cellStyle name="Normal 4 3 2 6 4 2 2" xfId="30525" xr:uid="{00000000-0005-0000-0000-0000EE7A0000}"/>
    <cellStyle name="Normal 4 3 2 6 4 3" xfId="22379" xr:uid="{00000000-0005-0000-0000-0000EF7A0000}"/>
    <cellStyle name="Normal 4 3 2 6 5" xfId="8930" xr:uid="{00000000-0005-0000-0000-0000F07A0000}"/>
    <cellStyle name="Normal 4 3 2 6 5 2" xfId="25226" xr:uid="{00000000-0005-0000-0000-0000F17A0000}"/>
    <cellStyle name="Normal 4 3 2 6 6" xfId="17080" xr:uid="{00000000-0005-0000-0000-0000F27A0000}"/>
    <cellStyle name="Normal 4 3 2 7" xfId="1489" xr:uid="{00000000-0005-0000-0000-0000F37A0000}"/>
    <cellStyle name="Normal 4 3 2 7 2" xfId="4126" xr:uid="{00000000-0005-0000-0000-0000F47A0000}"/>
    <cellStyle name="Normal 4 3 2 7 2 2" xfId="12272" xr:uid="{00000000-0005-0000-0000-0000F57A0000}"/>
    <cellStyle name="Normal 4 3 2 7 2 2 2" xfId="28568" xr:uid="{00000000-0005-0000-0000-0000F67A0000}"/>
    <cellStyle name="Normal 4 3 2 7 2 3" xfId="20422" xr:uid="{00000000-0005-0000-0000-0000F77A0000}"/>
    <cellStyle name="Normal 4 3 2 7 3" xfId="6788" xr:uid="{00000000-0005-0000-0000-0000F87A0000}"/>
    <cellStyle name="Normal 4 3 2 7 3 2" xfId="14934" xr:uid="{00000000-0005-0000-0000-0000F97A0000}"/>
    <cellStyle name="Normal 4 3 2 7 3 2 2" xfId="31230" xr:uid="{00000000-0005-0000-0000-0000FA7A0000}"/>
    <cellStyle name="Normal 4 3 2 7 3 3" xfId="23084" xr:uid="{00000000-0005-0000-0000-0000FB7A0000}"/>
    <cellStyle name="Normal 4 3 2 7 4" xfId="9635" xr:uid="{00000000-0005-0000-0000-0000FC7A0000}"/>
    <cellStyle name="Normal 4 3 2 7 4 2" xfId="25931" xr:uid="{00000000-0005-0000-0000-0000FD7A0000}"/>
    <cellStyle name="Normal 4 3 2 7 5" xfId="17785" xr:uid="{00000000-0005-0000-0000-0000FE7A0000}"/>
    <cellStyle name="Normal 4 3 2 8" xfId="2908" xr:uid="{00000000-0005-0000-0000-0000FF7A0000}"/>
    <cellStyle name="Normal 4 3 2 8 2" xfId="11054" xr:uid="{00000000-0005-0000-0000-0000007B0000}"/>
    <cellStyle name="Normal 4 3 2 8 2 2" xfId="27350" xr:uid="{00000000-0005-0000-0000-0000017B0000}"/>
    <cellStyle name="Normal 4 3 2 8 3" xfId="19204" xr:uid="{00000000-0005-0000-0000-0000027B0000}"/>
    <cellStyle name="Normal 4 3 2 9" xfId="5378" xr:uid="{00000000-0005-0000-0000-0000037B0000}"/>
    <cellStyle name="Normal 4 3 2 9 2" xfId="13524" xr:uid="{00000000-0005-0000-0000-0000047B0000}"/>
    <cellStyle name="Normal 4 3 2 9 2 2" xfId="29820" xr:uid="{00000000-0005-0000-0000-0000057B0000}"/>
    <cellStyle name="Normal 4 3 2 9 3" xfId="21674" xr:uid="{00000000-0005-0000-0000-0000067B0000}"/>
    <cellStyle name="Normal 4 3 3" xfId="124" xr:uid="{00000000-0005-0000-0000-0000077B0000}"/>
    <cellStyle name="Normal 4 3 3 2" xfId="468" xr:uid="{00000000-0005-0000-0000-0000087B0000}"/>
    <cellStyle name="Normal 4 3 3 2 2" xfId="1174" xr:uid="{00000000-0005-0000-0000-0000097B0000}"/>
    <cellStyle name="Normal 4 3 3 2 2 2" xfId="2584" xr:uid="{00000000-0005-0000-0000-00000A7B0000}"/>
    <cellStyle name="Normal 4 3 3 2 2 2 2" xfId="5069" xr:uid="{00000000-0005-0000-0000-00000B7B0000}"/>
    <cellStyle name="Normal 4 3 3 2 2 2 2 2" xfId="13215" xr:uid="{00000000-0005-0000-0000-00000C7B0000}"/>
    <cellStyle name="Normal 4 3 3 2 2 2 2 2 2" xfId="29511" xr:uid="{00000000-0005-0000-0000-00000D7B0000}"/>
    <cellStyle name="Normal 4 3 3 2 2 2 2 3" xfId="21365" xr:uid="{00000000-0005-0000-0000-00000E7B0000}"/>
    <cellStyle name="Normal 4 3 3 2 2 2 3" xfId="7883" xr:uid="{00000000-0005-0000-0000-00000F7B0000}"/>
    <cellStyle name="Normal 4 3 3 2 2 2 3 2" xfId="16029" xr:uid="{00000000-0005-0000-0000-0000107B0000}"/>
    <cellStyle name="Normal 4 3 3 2 2 2 3 2 2" xfId="32325" xr:uid="{00000000-0005-0000-0000-0000117B0000}"/>
    <cellStyle name="Normal 4 3 3 2 2 2 3 3" xfId="24179" xr:uid="{00000000-0005-0000-0000-0000127B0000}"/>
    <cellStyle name="Normal 4 3 3 2 2 2 4" xfId="10730" xr:uid="{00000000-0005-0000-0000-0000137B0000}"/>
    <cellStyle name="Normal 4 3 3 2 2 2 4 2" xfId="27026" xr:uid="{00000000-0005-0000-0000-0000147B0000}"/>
    <cellStyle name="Normal 4 3 3 2 2 2 5" xfId="18880" xr:uid="{00000000-0005-0000-0000-0000157B0000}"/>
    <cellStyle name="Normal 4 3 3 2 2 3" xfId="3851" xr:uid="{00000000-0005-0000-0000-0000167B0000}"/>
    <cellStyle name="Normal 4 3 3 2 2 3 2" xfId="11997" xr:uid="{00000000-0005-0000-0000-0000177B0000}"/>
    <cellStyle name="Normal 4 3 3 2 2 3 2 2" xfId="28293" xr:uid="{00000000-0005-0000-0000-0000187B0000}"/>
    <cellStyle name="Normal 4 3 3 2 2 3 3" xfId="20147" xr:uid="{00000000-0005-0000-0000-0000197B0000}"/>
    <cellStyle name="Normal 4 3 3 2 2 4" xfId="6473" xr:uid="{00000000-0005-0000-0000-00001A7B0000}"/>
    <cellStyle name="Normal 4 3 3 2 2 4 2" xfId="14619" xr:uid="{00000000-0005-0000-0000-00001B7B0000}"/>
    <cellStyle name="Normal 4 3 3 2 2 4 2 2" xfId="30915" xr:uid="{00000000-0005-0000-0000-00001C7B0000}"/>
    <cellStyle name="Normal 4 3 3 2 2 4 3" xfId="22769" xr:uid="{00000000-0005-0000-0000-00001D7B0000}"/>
    <cellStyle name="Normal 4 3 3 2 2 5" xfId="9320" xr:uid="{00000000-0005-0000-0000-00001E7B0000}"/>
    <cellStyle name="Normal 4 3 3 2 2 5 2" xfId="25616" xr:uid="{00000000-0005-0000-0000-00001F7B0000}"/>
    <cellStyle name="Normal 4 3 3 2 2 6" xfId="17470" xr:uid="{00000000-0005-0000-0000-0000207B0000}"/>
    <cellStyle name="Normal 4 3 3 2 3" xfId="1879" xr:uid="{00000000-0005-0000-0000-0000217B0000}"/>
    <cellStyle name="Normal 4 3 3 2 3 2" xfId="4460" xr:uid="{00000000-0005-0000-0000-0000227B0000}"/>
    <cellStyle name="Normal 4 3 3 2 3 2 2" xfId="12606" xr:uid="{00000000-0005-0000-0000-0000237B0000}"/>
    <cellStyle name="Normal 4 3 3 2 3 2 2 2" xfId="28902" xr:uid="{00000000-0005-0000-0000-0000247B0000}"/>
    <cellStyle name="Normal 4 3 3 2 3 2 3" xfId="20756" xr:uid="{00000000-0005-0000-0000-0000257B0000}"/>
    <cellStyle name="Normal 4 3 3 2 3 3" xfId="7178" xr:uid="{00000000-0005-0000-0000-0000267B0000}"/>
    <cellStyle name="Normal 4 3 3 2 3 3 2" xfId="15324" xr:uid="{00000000-0005-0000-0000-0000277B0000}"/>
    <cellStyle name="Normal 4 3 3 2 3 3 2 2" xfId="31620" xr:uid="{00000000-0005-0000-0000-0000287B0000}"/>
    <cellStyle name="Normal 4 3 3 2 3 3 3" xfId="23474" xr:uid="{00000000-0005-0000-0000-0000297B0000}"/>
    <cellStyle name="Normal 4 3 3 2 3 4" xfId="10025" xr:uid="{00000000-0005-0000-0000-00002A7B0000}"/>
    <cellStyle name="Normal 4 3 3 2 3 4 2" xfId="26321" xr:uid="{00000000-0005-0000-0000-00002B7B0000}"/>
    <cellStyle name="Normal 4 3 3 2 3 5" xfId="18175" xr:uid="{00000000-0005-0000-0000-00002C7B0000}"/>
    <cellStyle name="Normal 4 3 3 2 4" xfId="3242" xr:uid="{00000000-0005-0000-0000-00002D7B0000}"/>
    <cellStyle name="Normal 4 3 3 2 4 2" xfId="11388" xr:uid="{00000000-0005-0000-0000-00002E7B0000}"/>
    <cellStyle name="Normal 4 3 3 2 4 2 2" xfId="27684" xr:uid="{00000000-0005-0000-0000-00002F7B0000}"/>
    <cellStyle name="Normal 4 3 3 2 4 3" xfId="19538" xr:uid="{00000000-0005-0000-0000-0000307B0000}"/>
    <cellStyle name="Normal 4 3 3 2 5" xfId="5768" xr:uid="{00000000-0005-0000-0000-0000317B0000}"/>
    <cellStyle name="Normal 4 3 3 2 5 2" xfId="13914" xr:uid="{00000000-0005-0000-0000-0000327B0000}"/>
    <cellStyle name="Normal 4 3 3 2 5 2 2" xfId="30210" xr:uid="{00000000-0005-0000-0000-0000337B0000}"/>
    <cellStyle name="Normal 4 3 3 2 5 3" xfId="22064" xr:uid="{00000000-0005-0000-0000-0000347B0000}"/>
    <cellStyle name="Normal 4 3 3 2 6" xfId="8615" xr:uid="{00000000-0005-0000-0000-0000357B0000}"/>
    <cellStyle name="Normal 4 3 3 2 6 2" xfId="24911" xr:uid="{00000000-0005-0000-0000-0000367B0000}"/>
    <cellStyle name="Normal 4 3 3 2 7" xfId="16765" xr:uid="{00000000-0005-0000-0000-0000377B0000}"/>
    <cellStyle name="Normal 4 3 3 3" xfId="830" xr:uid="{00000000-0005-0000-0000-0000387B0000}"/>
    <cellStyle name="Normal 4 3 3 3 2" xfId="2240" xr:uid="{00000000-0005-0000-0000-0000397B0000}"/>
    <cellStyle name="Normal 4 3 3 3 2 2" xfId="4773" xr:uid="{00000000-0005-0000-0000-00003A7B0000}"/>
    <cellStyle name="Normal 4 3 3 3 2 2 2" xfId="12919" xr:uid="{00000000-0005-0000-0000-00003B7B0000}"/>
    <cellStyle name="Normal 4 3 3 3 2 2 2 2" xfId="29215" xr:uid="{00000000-0005-0000-0000-00003C7B0000}"/>
    <cellStyle name="Normal 4 3 3 3 2 2 3" xfId="21069" xr:uid="{00000000-0005-0000-0000-00003D7B0000}"/>
    <cellStyle name="Normal 4 3 3 3 2 3" xfId="7539" xr:uid="{00000000-0005-0000-0000-00003E7B0000}"/>
    <cellStyle name="Normal 4 3 3 3 2 3 2" xfId="15685" xr:uid="{00000000-0005-0000-0000-00003F7B0000}"/>
    <cellStyle name="Normal 4 3 3 3 2 3 2 2" xfId="31981" xr:uid="{00000000-0005-0000-0000-0000407B0000}"/>
    <cellStyle name="Normal 4 3 3 3 2 3 3" xfId="23835" xr:uid="{00000000-0005-0000-0000-0000417B0000}"/>
    <cellStyle name="Normal 4 3 3 3 2 4" xfId="10386" xr:uid="{00000000-0005-0000-0000-0000427B0000}"/>
    <cellStyle name="Normal 4 3 3 3 2 4 2" xfId="26682" xr:uid="{00000000-0005-0000-0000-0000437B0000}"/>
    <cellStyle name="Normal 4 3 3 3 2 5" xfId="18536" xr:uid="{00000000-0005-0000-0000-0000447B0000}"/>
    <cellStyle name="Normal 4 3 3 3 3" xfId="3555" xr:uid="{00000000-0005-0000-0000-0000457B0000}"/>
    <cellStyle name="Normal 4 3 3 3 3 2" xfId="11701" xr:uid="{00000000-0005-0000-0000-0000467B0000}"/>
    <cellStyle name="Normal 4 3 3 3 3 2 2" xfId="27997" xr:uid="{00000000-0005-0000-0000-0000477B0000}"/>
    <cellStyle name="Normal 4 3 3 3 3 3" xfId="19851" xr:uid="{00000000-0005-0000-0000-0000487B0000}"/>
    <cellStyle name="Normal 4 3 3 3 4" xfId="6129" xr:uid="{00000000-0005-0000-0000-0000497B0000}"/>
    <cellStyle name="Normal 4 3 3 3 4 2" xfId="14275" xr:uid="{00000000-0005-0000-0000-00004A7B0000}"/>
    <cellStyle name="Normal 4 3 3 3 4 2 2" xfId="30571" xr:uid="{00000000-0005-0000-0000-00004B7B0000}"/>
    <cellStyle name="Normal 4 3 3 3 4 3" xfId="22425" xr:uid="{00000000-0005-0000-0000-00004C7B0000}"/>
    <cellStyle name="Normal 4 3 3 3 5" xfId="8976" xr:uid="{00000000-0005-0000-0000-00004D7B0000}"/>
    <cellStyle name="Normal 4 3 3 3 5 2" xfId="25272" xr:uid="{00000000-0005-0000-0000-00004E7B0000}"/>
    <cellStyle name="Normal 4 3 3 3 6" xfId="17126" xr:uid="{00000000-0005-0000-0000-00004F7B0000}"/>
    <cellStyle name="Normal 4 3 3 4" xfId="1535" xr:uid="{00000000-0005-0000-0000-0000507B0000}"/>
    <cellStyle name="Normal 4 3 3 4 2" xfId="4164" xr:uid="{00000000-0005-0000-0000-0000517B0000}"/>
    <cellStyle name="Normal 4 3 3 4 2 2" xfId="12310" xr:uid="{00000000-0005-0000-0000-0000527B0000}"/>
    <cellStyle name="Normal 4 3 3 4 2 2 2" xfId="28606" xr:uid="{00000000-0005-0000-0000-0000537B0000}"/>
    <cellStyle name="Normal 4 3 3 4 2 3" xfId="20460" xr:uid="{00000000-0005-0000-0000-0000547B0000}"/>
    <cellStyle name="Normal 4 3 3 4 3" xfId="6834" xr:uid="{00000000-0005-0000-0000-0000557B0000}"/>
    <cellStyle name="Normal 4 3 3 4 3 2" xfId="14980" xr:uid="{00000000-0005-0000-0000-0000567B0000}"/>
    <cellStyle name="Normal 4 3 3 4 3 2 2" xfId="31276" xr:uid="{00000000-0005-0000-0000-0000577B0000}"/>
    <cellStyle name="Normal 4 3 3 4 3 3" xfId="23130" xr:uid="{00000000-0005-0000-0000-0000587B0000}"/>
    <cellStyle name="Normal 4 3 3 4 4" xfId="9681" xr:uid="{00000000-0005-0000-0000-0000597B0000}"/>
    <cellStyle name="Normal 4 3 3 4 4 2" xfId="25977" xr:uid="{00000000-0005-0000-0000-00005A7B0000}"/>
    <cellStyle name="Normal 4 3 3 4 5" xfId="17831" xr:uid="{00000000-0005-0000-0000-00005B7B0000}"/>
    <cellStyle name="Normal 4 3 3 5" xfId="2946" xr:uid="{00000000-0005-0000-0000-00005C7B0000}"/>
    <cellStyle name="Normal 4 3 3 5 2" xfId="11092" xr:uid="{00000000-0005-0000-0000-00005D7B0000}"/>
    <cellStyle name="Normal 4 3 3 5 2 2" xfId="27388" xr:uid="{00000000-0005-0000-0000-00005E7B0000}"/>
    <cellStyle name="Normal 4 3 3 5 3" xfId="19242" xr:uid="{00000000-0005-0000-0000-00005F7B0000}"/>
    <cellStyle name="Normal 4 3 3 6" xfId="5424" xr:uid="{00000000-0005-0000-0000-0000607B0000}"/>
    <cellStyle name="Normal 4 3 3 6 2" xfId="13570" xr:uid="{00000000-0005-0000-0000-0000617B0000}"/>
    <cellStyle name="Normal 4 3 3 6 2 2" xfId="29866" xr:uid="{00000000-0005-0000-0000-0000627B0000}"/>
    <cellStyle name="Normal 4 3 3 6 3" xfId="21720" xr:uid="{00000000-0005-0000-0000-0000637B0000}"/>
    <cellStyle name="Normal 4 3 3 7" xfId="8271" xr:uid="{00000000-0005-0000-0000-0000647B0000}"/>
    <cellStyle name="Normal 4 3 3 7 2" xfId="24567" xr:uid="{00000000-0005-0000-0000-0000657B0000}"/>
    <cellStyle name="Normal 4 3 3 8" xfId="16421" xr:uid="{00000000-0005-0000-0000-0000667B0000}"/>
    <cellStyle name="Normal 4 3 4" xfId="209" xr:uid="{00000000-0005-0000-0000-0000677B0000}"/>
    <cellStyle name="Normal 4 3 4 2" xfId="553" xr:uid="{00000000-0005-0000-0000-0000687B0000}"/>
    <cellStyle name="Normal 4 3 4 2 2" xfId="1259" xr:uid="{00000000-0005-0000-0000-0000697B0000}"/>
    <cellStyle name="Normal 4 3 4 2 2 2" xfId="2669" xr:uid="{00000000-0005-0000-0000-00006A7B0000}"/>
    <cellStyle name="Normal 4 3 4 2 2 2 2" xfId="5143" xr:uid="{00000000-0005-0000-0000-00006B7B0000}"/>
    <cellStyle name="Normal 4 3 4 2 2 2 2 2" xfId="13289" xr:uid="{00000000-0005-0000-0000-00006C7B0000}"/>
    <cellStyle name="Normal 4 3 4 2 2 2 2 2 2" xfId="29585" xr:uid="{00000000-0005-0000-0000-00006D7B0000}"/>
    <cellStyle name="Normal 4 3 4 2 2 2 2 3" xfId="21439" xr:uid="{00000000-0005-0000-0000-00006E7B0000}"/>
    <cellStyle name="Normal 4 3 4 2 2 2 3" xfId="7968" xr:uid="{00000000-0005-0000-0000-00006F7B0000}"/>
    <cellStyle name="Normal 4 3 4 2 2 2 3 2" xfId="16114" xr:uid="{00000000-0005-0000-0000-0000707B0000}"/>
    <cellStyle name="Normal 4 3 4 2 2 2 3 2 2" xfId="32410" xr:uid="{00000000-0005-0000-0000-0000717B0000}"/>
    <cellStyle name="Normal 4 3 4 2 2 2 3 3" xfId="24264" xr:uid="{00000000-0005-0000-0000-0000727B0000}"/>
    <cellStyle name="Normal 4 3 4 2 2 2 4" xfId="10815" xr:uid="{00000000-0005-0000-0000-0000737B0000}"/>
    <cellStyle name="Normal 4 3 4 2 2 2 4 2" xfId="27111" xr:uid="{00000000-0005-0000-0000-0000747B0000}"/>
    <cellStyle name="Normal 4 3 4 2 2 2 5" xfId="18965" xr:uid="{00000000-0005-0000-0000-0000757B0000}"/>
    <cellStyle name="Normal 4 3 4 2 2 3" xfId="3925" xr:uid="{00000000-0005-0000-0000-0000767B0000}"/>
    <cellStyle name="Normal 4 3 4 2 2 3 2" xfId="12071" xr:uid="{00000000-0005-0000-0000-0000777B0000}"/>
    <cellStyle name="Normal 4 3 4 2 2 3 2 2" xfId="28367" xr:uid="{00000000-0005-0000-0000-0000787B0000}"/>
    <cellStyle name="Normal 4 3 4 2 2 3 3" xfId="20221" xr:uid="{00000000-0005-0000-0000-0000797B0000}"/>
    <cellStyle name="Normal 4 3 4 2 2 4" xfId="6558" xr:uid="{00000000-0005-0000-0000-00007A7B0000}"/>
    <cellStyle name="Normal 4 3 4 2 2 4 2" xfId="14704" xr:uid="{00000000-0005-0000-0000-00007B7B0000}"/>
    <cellStyle name="Normal 4 3 4 2 2 4 2 2" xfId="31000" xr:uid="{00000000-0005-0000-0000-00007C7B0000}"/>
    <cellStyle name="Normal 4 3 4 2 2 4 3" xfId="22854" xr:uid="{00000000-0005-0000-0000-00007D7B0000}"/>
    <cellStyle name="Normal 4 3 4 2 2 5" xfId="9405" xr:uid="{00000000-0005-0000-0000-00007E7B0000}"/>
    <cellStyle name="Normal 4 3 4 2 2 5 2" xfId="25701" xr:uid="{00000000-0005-0000-0000-00007F7B0000}"/>
    <cellStyle name="Normal 4 3 4 2 2 6" xfId="17555" xr:uid="{00000000-0005-0000-0000-0000807B0000}"/>
    <cellStyle name="Normal 4 3 4 2 3" xfId="1964" xr:uid="{00000000-0005-0000-0000-0000817B0000}"/>
    <cellStyle name="Normal 4 3 4 2 3 2" xfId="4534" xr:uid="{00000000-0005-0000-0000-0000827B0000}"/>
    <cellStyle name="Normal 4 3 4 2 3 2 2" xfId="12680" xr:uid="{00000000-0005-0000-0000-0000837B0000}"/>
    <cellStyle name="Normal 4 3 4 2 3 2 2 2" xfId="28976" xr:uid="{00000000-0005-0000-0000-0000847B0000}"/>
    <cellStyle name="Normal 4 3 4 2 3 2 3" xfId="20830" xr:uid="{00000000-0005-0000-0000-0000857B0000}"/>
    <cellStyle name="Normal 4 3 4 2 3 3" xfId="7263" xr:uid="{00000000-0005-0000-0000-0000867B0000}"/>
    <cellStyle name="Normal 4 3 4 2 3 3 2" xfId="15409" xr:uid="{00000000-0005-0000-0000-0000877B0000}"/>
    <cellStyle name="Normal 4 3 4 2 3 3 2 2" xfId="31705" xr:uid="{00000000-0005-0000-0000-0000887B0000}"/>
    <cellStyle name="Normal 4 3 4 2 3 3 3" xfId="23559" xr:uid="{00000000-0005-0000-0000-0000897B0000}"/>
    <cellStyle name="Normal 4 3 4 2 3 4" xfId="10110" xr:uid="{00000000-0005-0000-0000-00008A7B0000}"/>
    <cellStyle name="Normal 4 3 4 2 3 4 2" xfId="26406" xr:uid="{00000000-0005-0000-0000-00008B7B0000}"/>
    <cellStyle name="Normal 4 3 4 2 3 5" xfId="18260" xr:uid="{00000000-0005-0000-0000-00008C7B0000}"/>
    <cellStyle name="Normal 4 3 4 2 4" xfId="3316" xr:uid="{00000000-0005-0000-0000-00008D7B0000}"/>
    <cellStyle name="Normal 4 3 4 2 4 2" xfId="11462" xr:uid="{00000000-0005-0000-0000-00008E7B0000}"/>
    <cellStyle name="Normal 4 3 4 2 4 2 2" xfId="27758" xr:uid="{00000000-0005-0000-0000-00008F7B0000}"/>
    <cellStyle name="Normal 4 3 4 2 4 3" xfId="19612" xr:uid="{00000000-0005-0000-0000-0000907B0000}"/>
    <cellStyle name="Normal 4 3 4 2 5" xfId="5853" xr:uid="{00000000-0005-0000-0000-0000917B0000}"/>
    <cellStyle name="Normal 4 3 4 2 5 2" xfId="13999" xr:uid="{00000000-0005-0000-0000-0000927B0000}"/>
    <cellStyle name="Normal 4 3 4 2 5 2 2" xfId="30295" xr:uid="{00000000-0005-0000-0000-0000937B0000}"/>
    <cellStyle name="Normal 4 3 4 2 5 3" xfId="22149" xr:uid="{00000000-0005-0000-0000-0000947B0000}"/>
    <cellStyle name="Normal 4 3 4 2 6" xfId="8700" xr:uid="{00000000-0005-0000-0000-0000957B0000}"/>
    <cellStyle name="Normal 4 3 4 2 6 2" xfId="24996" xr:uid="{00000000-0005-0000-0000-0000967B0000}"/>
    <cellStyle name="Normal 4 3 4 2 7" xfId="16850" xr:uid="{00000000-0005-0000-0000-0000977B0000}"/>
    <cellStyle name="Normal 4 3 4 3" xfId="915" xr:uid="{00000000-0005-0000-0000-0000987B0000}"/>
    <cellStyle name="Normal 4 3 4 3 2" xfId="2325" xr:uid="{00000000-0005-0000-0000-0000997B0000}"/>
    <cellStyle name="Normal 4 3 4 3 2 2" xfId="4847" xr:uid="{00000000-0005-0000-0000-00009A7B0000}"/>
    <cellStyle name="Normal 4 3 4 3 2 2 2" xfId="12993" xr:uid="{00000000-0005-0000-0000-00009B7B0000}"/>
    <cellStyle name="Normal 4 3 4 3 2 2 2 2" xfId="29289" xr:uid="{00000000-0005-0000-0000-00009C7B0000}"/>
    <cellStyle name="Normal 4 3 4 3 2 2 3" xfId="21143" xr:uid="{00000000-0005-0000-0000-00009D7B0000}"/>
    <cellStyle name="Normal 4 3 4 3 2 3" xfId="7624" xr:uid="{00000000-0005-0000-0000-00009E7B0000}"/>
    <cellStyle name="Normal 4 3 4 3 2 3 2" xfId="15770" xr:uid="{00000000-0005-0000-0000-00009F7B0000}"/>
    <cellStyle name="Normal 4 3 4 3 2 3 2 2" xfId="32066" xr:uid="{00000000-0005-0000-0000-0000A07B0000}"/>
    <cellStyle name="Normal 4 3 4 3 2 3 3" xfId="23920" xr:uid="{00000000-0005-0000-0000-0000A17B0000}"/>
    <cellStyle name="Normal 4 3 4 3 2 4" xfId="10471" xr:uid="{00000000-0005-0000-0000-0000A27B0000}"/>
    <cellStyle name="Normal 4 3 4 3 2 4 2" xfId="26767" xr:uid="{00000000-0005-0000-0000-0000A37B0000}"/>
    <cellStyle name="Normal 4 3 4 3 2 5" xfId="18621" xr:uid="{00000000-0005-0000-0000-0000A47B0000}"/>
    <cellStyle name="Normal 4 3 4 3 3" xfId="3629" xr:uid="{00000000-0005-0000-0000-0000A57B0000}"/>
    <cellStyle name="Normal 4 3 4 3 3 2" xfId="11775" xr:uid="{00000000-0005-0000-0000-0000A67B0000}"/>
    <cellStyle name="Normal 4 3 4 3 3 2 2" xfId="28071" xr:uid="{00000000-0005-0000-0000-0000A77B0000}"/>
    <cellStyle name="Normal 4 3 4 3 3 3" xfId="19925" xr:uid="{00000000-0005-0000-0000-0000A87B0000}"/>
    <cellStyle name="Normal 4 3 4 3 4" xfId="6214" xr:uid="{00000000-0005-0000-0000-0000A97B0000}"/>
    <cellStyle name="Normal 4 3 4 3 4 2" xfId="14360" xr:uid="{00000000-0005-0000-0000-0000AA7B0000}"/>
    <cellStyle name="Normal 4 3 4 3 4 2 2" xfId="30656" xr:uid="{00000000-0005-0000-0000-0000AB7B0000}"/>
    <cellStyle name="Normal 4 3 4 3 4 3" xfId="22510" xr:uid="{00000000-0005-0000-0000-0000AC7B0000}"/>
    <cellStyle name="Normal 4 3 4 3 5" xfId="9061" xr:uid="{00000000-0005-0000-0000-0000AD7B0000}"/>
    <cellStyle name="Normal 4 3 4 3 5 2" xfId="25357" xr:uid="{00000000-0005-0000-0000-0000AE7B0000}"/>
    <cellStyle name="Normal 4 3 4 3 6" xfId="17211" xr:uid="{00000000-0005-0000-0000-0000AF7B0000}"/>
    <cellStyle name="Normal 4 3 4 4" xfId="1620" xr:uid="{00000000-0005-0000-0000-0000B07B0000}"/>
    <cellStyle name="Normal 4 3 4 4 2" xfId="4238" xr:uid="{00000000-0005-0000-0000-0000B17B0000}"/>
    <cellStyle name="Normal 4 3 4 4 2 2" xfId="12384" xr:uid="{00000000-0005-0000-0000-0000B27B0000}"/>
    <cellStyle name="Normal 4 3 4 4 2 2 2" xfId="28680" xr:uid="{00000000-0005-0000-0000-0000B37B0000}"/>
    <cellStyle name="Normal 4 3 4 4 2 3" xfId="20534" xr:uid="{00000000-0005-0000-0000-0000B47B0000}"/>
    <cellStyle name="Normal 4 3 4 4 3" xfId="6919" xr:uid="{00000000-0005-0000-0000-0000B57B0000}"/>
    <cellStyle name="Normal 4 3 4 4 3 2" xfId="15065" xr:uid="{00000000-0005-0000-0000-0000B67B0000}"/>
    <cellStyle name="Normal 4 3 4 4 3 2 2" xfId="31361" xr:uid="{00000000-0005-0000-0000-0000B77B0000}"/>
    <cellStyle name="Normal 4 3 4 4 3 3" xfId="23215" xr:uid="{00000000-0005-0000-0000-0000B87B0000}"/>
    <cellStyle name="Normal 4 3 4 4 4" xfId="9766" xr:uid="{00000000-0005-0000-0000-0000B97B0000}"/>
    <cellStyle name="Normal 4 3 4 4 4 2" xfId="26062" xr:uid="{00000000-0005-0000-0000-0000BA7B0000}"/>
    <cellStyle name="Normal 4 3 4 4 5" xfId="17916" xr:uid="{00000000-0005-0000-0000-0000BB7B0000}"/>
    <cellStyle name="Normal 4 3 4 5" xfId="3020" xr:uid="{00000000-0005-0000-0000-0000BC7B0000}"/>
    <cellStyle name="Normal 4 3 4 5 2" xfId="11166" xr:uid="{00000000-0005-0000-0000-0000BD7B0000}"/>
    <cellStyle name="Normal 4 3 4 5 2 2" xfId="27462" xr:uid="{00000000-0005-0000-0000-0000BE7B0000}"/>
    <cellStyle name="Normal 4 3 4 5 3" xfId="19316" xr:uid="{00000000-0005-0000-0000-0000BF7B0000}"/>
    <cellStyle name="Normal 4 3 4 6" xfId="5509" xr:uid="{00000000-0005-0000-0000-0000C07B0000}"/>
    <cellStyle name="Normal 4 3 4 6 2" xfId="13655" xr:uid="{00000000-0005-0000-0000-0000C17B0000}"/>
    <cellStyle name="Normal 4 3 4 6 2 2" xfId="29951" xr:uid="{00000000-0005-0000-0000-0000C27B0000}"/>
    <cellStyle name="Normal 4 3 4 6 3" xfId="21805" xr:uid="{00000000-0005-0000-0000-0000C37B0000}"/>
    <cellStyle name="Normal 4 3 4 7" xfId="8356" xr:uid="{00000000-0005-0000-0000-0000C47B0000}"/>
    <cellStyle name="Normal 4 3 4 7 2" xfId="24652" xr:uid="{00000000-0005-0000-0000-0000C57B0000}"/>
    <cellStyle name="Normal 4 3 4 8" xfId="16506" xr:uid="{00000000-0005-0000-0000-0000C67B0000}"/>
    <cellStyle name="Normal 4 3 5" xfId="288" xr:uid="{00000000-0005-0000-0000-0000C77B0000}"/>
    <cellStyle name="Normal 4 3 5 2" xfId="632" xr:uid="{00000000-0005-0000-0000-0000C87B0000}"/>
    <cellStyle name="Normal 4 3 5 2 2" xfId="1338" xr:uid="{00000000-0005-0000-0000-0000C97B0000}"/>
    <cellStyle name="Normal 4 3 5 2 2 2" xfId="2748" xr:uid="{00000000-0005-0000-0000-0000CA7B0000}"/>
    <cellStyle name="Normal 4 3 5 2 2 2 2" xfId="5217" xr:uid="{00000000-0005-0000-0000-0000CB7B0000}"/>
    <cellStyle name="Normal 4 3 5 2 2 2 2 2" xfId="13363" xr:uid="{00000000-0005-0000-0000-0000CC7B0000}"/>
    <cellStyle name="Normal 4 3 5 2 2 2 2 2 2" xfId="29659" xr:uid="{00000000-0005-0000-0000-0000CD7B0000}"/>
    <cellStyle name="Normal 4 3 5 2 2 2 2 3" xfId="21513" xr:uid="{00000000-0005-0000-0000-0000CE7B0000}"/>
    <cellStyle name="Normal 4 3 5 2 2 2 3" xfId="8047" xr:uid="{00000000-0005-0000-0000-0000CF7B0000}"/>
    <cellStyle name="Normal 4 3 5 2 2 2 3 2" xfId="16193" xr:uid="{00000000-0005-0000-0000-0000D07B0000}"/>
    <cellStyle name="Normal 4 3 5 2 2 2 3 2 2" xfId="32489" xr:uid="{00000000-0005-0000-0000-0000D17B0000}"/>
    <cellStyle name="Normal 4 3 5 2 2 2 3 3" xfId="24343" xr:uid="{00000000-0005-0000-0000-0000D27B0000}"/>
    <cellStyle name="Normal 4 3 5 2 2 2 4" xfId="10894" xr:uid="{00000000-0005-0000-0000-0000D37B0000}"/>
    <cellStyle name="Normal 4 3 5 2 2 2 4 2" xfId="27190" xr:uid="{00000000-0005-0000-0000-0000D47B0000}"/>
    <cellStyle name="Normal 4 3 5 2 2 2 5" xfId="19044" xr:uid="{00000000-0005-0000-0000-0000D57B0000}"/>
    <cellStyle name="Normal 4 3 5 2 2 3" xfId="3999" xr:uid="{00000000-0005-0000-0000-0000D67B0000}"/>
    <cellStyle name="Normal 4 3 5 2 2 3 2" xfId="12145" xr:uid="{00000000-0005-0000-0000-0000D77B0000}"/>
    <cellStyle name="Normal 4 3 5 2 2 3 2 2" xfId="28441" xr:uid="{00000000-0005-0000-0000-0000D87B0000}"/>
    <cellStyle name="Normal 4 3 5 2 2 3 3" xfId="20295" xr:uid="{00000000-0005-0000-0000-0000D97B0000}"/>
    <cellStyle name="Normal 4 3 5 2 2 4" xfId="6637" xr:uid="{00000000-0005-0000-0000-0000DA7B0000}"/>
    <cellStyle name="Normal 4 3 5 2 2 4 2" xfId="14783" xr:uid="{00000000-0005-0000-0000-0000DB7B0000}"/>
    <cellStyle name="Normal 4 3 5 2 2 4 2 2" xfId="31079" xr:uid="{00000000-0005-0000-0000-0000DC7B0000}"/>
    <cellStyle name="Normal 4 3 5 2 2 4 3" xfId="22933" xr:uid="{00000000-0005-0000-0000-0000DD7B0000}"/>
    <cellStyle name="Normal 4 3 5 2 2 5" xfId="9484" xr:uid="{00000000-0005-0000-0000-0000DE7B0000}"/>
    <cellStyle name="Normal 4 3 5 2 2 5 2" xfId="25780" xr:uid="{00000000-0005-0000-0000-0000DF7B0000}"/>
    <cellStyle name="Normal 4 3 5 2 2 6" xfId="17634" xr:uid="{00000000-0005-0000-0000-0000E07B0000}"/>
    <cellStyle name="Normal 4 3 5 2 3" xfId="2043" xr:uid="{00000000-0005-0000-0000-0000E17B0000}"/>
    <cellStyle name="Normal 4 3 5 2 3 2" xfId="4608" xr:uid="{00000000-0005-0000-0000-0000E27B0000}"/>
    <cellStyle name="Normal 4 3 5 2 3 2 2" xfId="12754" xr:uid="{00000000-0005-0000-0000-0000E37B0000}"/>
    <cellStyle name="Normal 4 3 5 2 3 2 2 2" xfId="29050" xr:uid="{00000000-0005-0000-0000-0000E47B0000}"/>
    <cellStyle name="Normal 4 3 5 2 3 2 3" xfId="20904" xr:uid="{00000000-0005-0000-0000-0000E57B0000}"/>
    <cellStyle name="Normal 4 3 5 2 3 3" xfId="7342" xr:uid="{00000000-0005-0000-0000-0000E67B0000}"/>
    <cellStyle name="Normal 4 3 5 2 3 3 2" xfId="15488" xr:uid="{00000000-0005-0000-0000-0000E77B0000}"/>
    <cellStyle name="Normal 4 3 5 2 3 3 2 2" xfId="31784" xr:uid="{00000000-0005-0000-0000-0000E87B0000}"/>
    <cellStyle name="Normal 4 3 5 2 3 3 3" xfId="23638" xr:uid="{00000000-0005-0000-0000-0000E97B0000}"/>
    <cellStyle name="Normal 4 3 5 2 3 4" xfId="10189" xr:uid="{00000000-0005-0000-0000-0000EA7B0000}"/>
    <cellStyle name="Normal 4 3 5 2 3 4 2" xfId="26485" xr:uid="{00000000-0005-0000-0000-0000EB7B0000}"/>
    <cellStyle name="Normal 4 3 5 2 3 5" xfId="18339" xr:uid="{00000000-0005-0000-0000-0000EC7B0000}"/>
    <cellStyle name="Normal 4 3 5 2 4" xfId="3390" xr:uid="{00000000-0005-0000-0000-0000ED7B0000}"/>
    <cellStyle name="Normal 4 3 5 2 4 2" xfId="11536" xr:uid="{00000000-0005-0000-0000-0000EE7B0000}"/>
    <cellStyle name="Normal 4 3 5 2 4 2 2" xfId="27832" xr:uid="{00000000-0005-0000-0000-0000EF7B0000}"/>
    <cellStyle name="Normal 4 3 5 2 4 3" xfId="19686" xr:uid="{00000000-0005-0000-0000-0000F07B0000}"/>
    <cellStyle name="Normal 4 3 5 2 5" xfId="5932" xr:uid="{00000000-0005-0000-0000-0000F17B0000}"/>
    <cellStyle name="Normal 4 3 5 2 5 2" xfId="14078" xr:uid="{00000000-0005-0000-0000-0000F27B0000}"/>
    <cellStyle name="Normal 4 3 5 2 5 2 2" xfId="30374" xr:uid="{00000000-0005-0000-0000-0000F37B0000}"/>
    <cellStyle name="Normal 4 3 5 2 5 3" xfId="22228" xr:uid="{00000000-0005-0000-0000-0000F47B0000}"/>
    <cellStyle name="Normal 4 3 5 2 6" xfId="8779" xr:uid="{00000000-0005-0000-0000-0000F57B0000}"/>
    <cellStyle name="Normal 4 3 5 2 6 2" xfId="25075" xr:uid="{00000000-0005-0000-0000-0000F67B0000}"/>
    <cellStyle name="Normal 4 3 5 2 7" xfId="16929" xr:uid="{00000000-0005-0000-0000-0000F77B0000}"/>
    <cellStyle name="Normal 4 3 5 3" xfId="994" xr:uid="{00000000-0005-0000-0000-0000F87B0000}"/>
    <cellStyle name="Normal 4 3 5 3 2" xfId="2404" xr:uid="{00000000-0005-0000-0000-0000F97B0000}"/>
    <cellStyle name="Normal 4 3 5 3 2 2" xfId="4921" xr:uid="{00000000-0005-0000-0000-0000FA7B0000}"/>
    <cellStyle name="Normal 4 3 5 3 2 2 2" xfId="13067" xr:uid="{00000000-0005-0000-0000-0000FB7B0000}"/>
    <cellStyle name="Normal 4 3 5 3 2 2 2 2" xfId="29363" xr:uid="{00000000-0005-0000-0000-0000FC7B0000}"/>
    <cellStyle name="Normal 4 3 5 3 2 2 3" xfId="21217" xr:uid="{00000000-0005-0000-0000-0000FD7B0000}"/>
    <cellStyle name="Normal 4 3 5 3 2 3" xfId="7703" xr:uid="{00000000-0005-0000-0000-0000FE7B0000}"/>
    <cellStyle name="Normal 4 3 5 3 2 3 2" xfId="15849" xr:uid="{00000000-0005-0000-0000-0000FF7B0000}"/>
    <cellStyle name="Normal 4 3 5 3 2 3 2 2" xfId="32145" xr:uid="{00000000-0005-0000-0000-0000007C0000}"/>
    <cellStyle name="Normal 4 3 5 3 2 3 3" xfId="23999" xr:uid="{00000000-0005-0000-0000-0000017C0000}"/>
    <cellStyle name="Normal 4 3 5 3 2 4" xfId="10550" xr:uid="{00000000-0005-0000-0000-0000027C0000}"/>
    <cellStyle name="Normal 4 3 5 3 2 4 2" xfId="26846" xr:uid="{00000000-0005-0000-0000-0000037C0000}"/>
    <cellStyle name="Normal 4 3 5 3 2 5" xfId="18700" xr:uid="{00000000-0005-0000-0000-0000047C0000}"/>
    <cellStyle name="Normal 4 3 5 3 3" xfId="3703" xr:uid="{00000000-0005-0000-0000-0000057C0000}"/>
    <cellStyle name="Normal 4 3 5 3 3 2" xfId="11849" xr:uid="{00000000-0005-0000-0000-0000067C0000}"/>
    <cellStyle name="Normal 4 3 5 3 3 2 2" xfId="28145" xr:uid="{00000000-0005-0000-0000-0000077C0000}"/>
    <cellStyle name="Normal 4 3 5 3 3 3" xfId="19999" xr:uid="{00000000-0005-0000-0000-0000087C0000}"/>
    <cellStyle name="Normal 4 3 5 3 4" xfId="6293" xr:uid="{00000000-0005-0000-0000-0000097C0000}"/>
    <cellStyle name="Normal 4 3 5 3 4 2" xfId="14439" xr:uid="{00000000-0005-0000-0000-00000A7C0000}"/>
    <cellStyle name="Normal 4 3 5 3 4 2 2" xfId="30735" xr:uid="{00000000-0005-0000-0000-00000B7C0000}"/>
    <cellStyle name="Normal 4 3 5 3 4 3" xfId="22589" xr:uid="{00000000-0005-0000-0000-00000C7C0000}"/>
    <cellStyle name="Normal 4 3 5 3 5" xfId="9140" xr:uid="{00000000-0005-0000-0000-00000D7C0000}"/>
    <cellStyle name="Normal 4 3 5 3 5 2" xfId="25436" xr:uid="{00000000-0005-0000-0000-00000E7C0000}"/>
    <cellStyle name="Normal 4 3 5 3 6" xfId="17290" xr:uid="{00000000-0005-0000-0000-00000F7C0000}"/>
    <cellStyle name="Normal 4 3 5 4" xfId="1699" xr:uid="{00000000-0005-0000-0000-0000107C0000}"/>
    <cellStyle name="Normal 4 3 5 4 2" xfId="4312" xr:uid="{00000000-0005-0000-0000-0000117C0000}"/>
    <cellStyle name="Normal 4 3 5 4 2 2" xfId="12458" xr:uid="{00000000-0005-0000-0000-0000127C0000}"/>
    <cellStyle name="Normal 4 3 5 4 2 2 2" xfId="28754" xr:uid="{00000000-0005-0000-0000-0000137C0000}"/>
    <cellStyle name="Normal 4 3 5 4 2 3" xfId="20608" xr:uid="{00000000-0005-0000-0000-0000147C0000}"/>
    <cellStyle name="Normal 4 3 5 4 3" xfId="6998" xr:uid="{00000000-0005-0000-0000-0000157C0000}"/>
    <cellStyle name="Normal 4 3 5 4 3 2" xfId="15144" xr:uid="{00000000-0005-0000-0000-0000167C0000}"/>
    <cellStyle name="Normal 4 3 5 4 3 2 2" xfId="31440" xr:uid="{00000000-0005-0000-0000-0000177C0000}"/>
    <cellStyle name="Normal 4 3 5 4 3 3" xfId="23294" xr:uid="{00000000-0005-0000-0000-0000187C0000}"/>
    <cellStyle name="Normal 4 3 5 4 4" xfId="9845" xr:uid="{00000000-0005-0000-0000-0000197C0000}"/>
    <cellStyle name="Normal 4 3 5 4 4 2" xfId="26141" xr:uid="{00000000-0005-0000-0000-00001A7C0000}"/>
    <cellStyle name="Normal 4 3 5 4 5" xfId="17995" xr:uid="{00000000-0005-0000-0000-00001B7C0000}"/>
    <cellStyle name="Normal 4 3 5 5" xfId="3094" xr:uid="{00000000-0005-0000-0000-00001C7C0000}"/>
    <cellStyle name="Normal 4 3 5 5 2" xfId="11240" xr:uid="{00000000-0005-0000-0000-00001D7C0000}"/>
    <cellStyle name="Normal 4 3 5 5 2 2" xfId="27536" xr:uid="{00000000-0005-0000-0000-00001E7C0000}"/>
    <cellStyle name="Normal 4 3 5 5 3" xfId="19390" xr:uid="{00000000-0005-0000-0000-00001F7C0000}"/>
    <cellStyle name="Normal 4 3 5 6" xfId="5588" xr:uid="{00000000-0005-0000-0000-0000207C0000}"/>
    <cellStyle name="Normal 4 3 5 6 2" xfId="13734" xr:uid="{00000000-0005-0000-0000-0000217C0000}"/>
    <cellStyle name="Normal 4 3 5 6 2 2" xfId="30030" xr:uid="{00000000-0005-0000-0000-0000227C0000}"/>
    <cellStyle name="Normal 4 3 5 6 3" xfId="21884" xr:uid="{00000000-0005-0000-0000-0000237C0000}"/>
    <cellStyle name="Normal 4 3 5 7" xfId="8435" xr:uid="{00000000-0005-0000-0000-0000247C0000}"/>
    <cellStyle name="Normal 4 3 5 7 2" xfId="24731" xr:uid="{00000000-0005-0000-0000-0000257C0000}"/>
    <cellStyle name="Normal 4 3 5 8" xfId="16585" xr:uid="{00000000-0005-0000-0000-0000267C0000}"/>
    <cellStyle name="Normal 4 3 6" xfId="378" xr:uid="{00000000-0005-0000-0000-0000277C0000}"/>
    <cellStyle name="Normal 4 3 6 2" xfId="1084" xr:uid="{00000000-0005-0000-0000-0000287C0000}"/>
    <cellStyle name="Normal 4 3 6 2 2" xfId="2494" xr:uid="{00000000-0005-0000-0000-0000297C0000}"/>
    <cellStyle name="Normal 4 3 6 2 2 2" xfId="4995" xr:uid="{00000000-0005-0000-0000-00002A7C0000}"/>
    <cellStyle name="Normal 4 3 6 2 2 2 2" xfId="13141" xr:uid="{00000000-0005-0000-0000-00002B7C0000}"/>
    <cellStyle name="Normal 4 3 6 2 2 2 2 2" xfId="29437" xr:uid="{00000000-0005-0000-0000-00002C7C0000}"/>
    <cellStyle name="Normal 4 3 6 2 2 2 3" xfId="21291" xr:uid="{00000000-0005-0000-0000-00002D7C0000}"/>
    <cellStyle name="Normal 4 3 6 2 2 3" xfId="7793" xr:uid="{00000000-0005-0000-0000-00002E7C0000}"/>
    <cellStyle name="Normal 4 3 6 2 2 3 2" xfId="15939" xr:uid="{00000000-0005-0000-0000-00002F7C0000}"/>
    <cellStyle name="Normal 4 3 6 2 2 3 2 2" xfId="32235" xr:uid="{00000000-0005-0000-0000-0000307C0000}"/>
    <cellStyle name="Normal 4 3 6 2 2 3 3" xfId="24089" xr:uid="{00000000-0005-0000-0000-0000317C0000}"/>
    <cellStyle name="Normal 4 3 6 2 2 4" xfId="10640" xr:uid="{00000000-0005-0000-0000-0000327C0000}"/>
    <cellStyle name="Normal 4 3 6 2 2 4 2" xfId="26936" xr:uid="{00000000-0005-0000-0000-0000337C0000}"/>
    <cellStyle name="Normal 4 3 6 2 2 5" xfId="18790" xr:uid="{00000000-0005-0000-0000-0000347C0000}"/>
    <cellStyle name="Normal 4 3 6 2 3" xfId="3777" xr:uid="{00000000-0005-0000-0000-0000357C0000}"/>
    <cellStyle name="Normal 4 3 6 2 3 2" xfId="11923" xr:uid="{00000000-0005-0000-0000-0000367C0000}"/>
    <cellStyle name="Normal 4 3 6 2 3 2 2" xfId="28219" xr:uid="{00000000-0005-0000-0000-0000377C0000}"/>
    <cellStyle name="Normal 4 3 6 2 3 3" xfId="20073" xr:uid="{00000000-0005-0000-0000-0000387C0000}"/>
    <cellStyle name="Normal 4 3 6 2 4" xfId="6383" xr:uid="{00000000-0005-0000-0000-0000397C0000}"/>
    <cellStyle name="Normal 4 3 6 2 4 2" xfId="14529" xr:uid="{00000000-0005-0000-0000-00003A7C0000}"/>
    <cellStyle name="Normal 4 3 6 2 4 2 2" xfId="30825" xr:uid="{00000000-0005-0000-0000-00003B7C0000}"/>
    <cellStyle name="Normal 4 3 6 2 4 3" xfId="22679" xr:uid="{00000000-0005-0000-0000-00003C7C0000}"/>
    <cellStyle name="Normal 4 3 6 2 5" xfId="9230" xr:uid="{00000000-0005-0000-0000-00003D7C0000}"/>
    <cellStyle name="Normal 4 3 6 2 5 2" xfId="25526" xr:uid="{00000000-0005-0000-0000-00003E7C0000}"/>
    <cellStyle name="Normal 4 3 6 2 6" xfId="17380" xr:uid="{00000000-0005-0000-0000-00003F7C0000}"/>
    <cellStyle name="Normal 4 3 6 3" xfId="1789" xr:uid="{00000000-0005-0000-0000-0000407C0000}"/>
    <cellStyle name="Normal 4 3 6 3 2" xfId="4386" xr:uid="{00000000-0005-0000-0000-0000417C0000}"/>
    <cellStyle name="Normal 4 3 6 3 2 2" xfId="12532" xr:uid="{00000000-0005-0000-0000-0000427C0000}"/>
    <cellStyle name="Normal 4 3 6 3 2 2 2" xfId="28828" xr:uid="{00000000-0005-0000-0000-0000437C0000}"/>
    <cellStyle name="Normal 4 3 6 3 2 3" xfId="20682" xr:uid="{00000000-0005-0000-0000-0000447C0000}"/>
    <cellStyle name="Normal 4 3 6 3 3" xfId="7088" xr:uid="{00000000-0005-0000-0000-0000457C0000}"/>
    <cellStyle name="Normal 4 3 6 3 3 2" xfId="15234" xr:uid="{00000000-0005-0000-0000-0000467C0000}"/>
    <cellStyle name="Normal 4 3 6 3 3 2 2" xfId="31530" xr:uid="{00000000-0005-0000-0000-0000477C0000}"/>
    <cellStyle name="Normal 4 3 6 3 3 3" xfId="23384" xr:uid="{00000000-0005-0000-0000-0000487C0000}"/>
    <cellStyle name="Normal 4 3 6 3 4" xfId="9935" xr:uid="{00000000-0005-0000-0000-0000497C0000}"/>
    <cellStyle name="Normal 4 3 6 3 4 2" xfId="26231" xr:uid="{00000000-0005-0000-0000-00004A7C0000}"/>
    <cellStyle name="Normal 4 3 6 3 5" xfId="18085" xr:uid="{00000000-0005-0000-0000-00004B7C0000}"/>
    <cellStyle name="Normal 4 3 6 4" xfId="3168" xr:uid="{00000000-0005-0000-0000-00004C7C0000}"/>
    <cellStyle name="Normal 4 3 6 4 2" xfId="11314" xr:uid="{00000000-0005-0000-0000-00004D7C0000}"/>
    <cellStyle name="Normal 4 3 6 4 2 2" xfId="27610" xr:uid="{00000000-0005-0000-0000-00004E7C0000}"/>
    <cellStyle name="Normal 4 3 6 4 3" xfId="19464" xr:uid="{00000000-0005-0000-0000-00004F7C0000}"/>
    <cellStyle name="Normal 4 3 6 5" xfId="5678" xr:uid="{00000000-0005-0000-0000-0000507C0000}"/>
    <cellStyle name="Normal 4 3 6 5 2" xfId="13824" xr:uid="{00000000-0005-0000-0000-0000517C0000}"/>
    <cellStyle name="Normal 4 3 6 5 2 2" xfId="30120" xr:uid="{00000000-0005-0000-0000-0000527C0000}"/>
    <cellStyle name="Normal 4 3 6 5 3" xfId="21974" xr:uid="{00000000-0005-0000-0000-0000537C0000}"/>
    <cellStyle name="Normal 4 3 6 6" xfId="8525" xr:uid="{00000000-0005-0000-0000-0000547C0000}"/>
    <cellStyle name="Normal 4 3 6 6 2" xfId="24821" xr:uid="{00000000-0005-0000-0000-0000557C0000}"/>
    <cellStyle name="Normal 4 3 6 7" xfId="16675" xr:uid="{00000000-0005-0000-0000-0000567C0000}"/>
    <cellStyle name="Normal 4 3 7" xfId="740" xr:uid="{00000000-0005-0000-0000-0000577C0000}"/>
    <cellStyle name="Normal 4 3 7 2" xfId="2150" xr:uid="{00000000-0005-0000-0000-0000587C0000}"/>
    <cellStyle name="Normal 4 3 7 2 2" xfId="4699" xr:uid="{00000000-0005-0000-0000-0000597C0000}"/>
    <cellStyle name="Normal 4 3 7 2 2 2" xfId="12845" xr:uid="{00000000-0005-0000-0000-00005A7C0000}"/>
    <cellStyle name="Normal 4 3 7 2 2 2 2" xfId="29141" xr:uid="{00000000-0005-0000-0000-00005B7C0000}"/>
    <cellStyle name="Normal 4 3 7 2 2 3" xfId="20995" xr:uid="{00000000-0005-0000-0000-00005C7C0000}"/>
    <cellStyle name="Normal 4 3 7 2 3" xfId="7449" xr:uid="{00000000-0005-0000-0000-00005D7C0000}"/>
    <cellStyle name="Normal 4 3 7 2 3 2" xfId="15595" xr:uid="{00000000-0005-0000-0000-00005E7C0000}"/>
    <cellStyle name="Normal 4 3 7 2 3 2 2" xfId="31891" xr:uid="{00000000-0005-0000-0000-00005F7C0000}"/>
    <cellStyle name="Normal 4 3 7 2 3 3" xfId="23745" xr:uid="{00000000-0005-0000-0000-0000607C0000}"/>
    <cellStyle name="Normal 4 3 7 2 4" xfId="10296" xr:uid="{00000000-0005-0000-0000-0000617C0000}"/>
    <cellStyle name="Normal 4 3 7 2 4 2" xfId="26592" xr:uid="{00000000-0005-0000-0000-0000627C0000}"/>
    <cellStyle name="Normal 4 3 7 2 5" xfId="18446" xr:uid="{00000000-0005-0000-0000-0000637C0000}"/>
    <cellStyle name="Normal 4 3 7 3" xfId="3481" xr:uid="{00000000-0005-0000-0000-0000647C0000}"/>
    <cellStyle name="Normal 4 3 7 3 2" xfId="11627" xr:uid="{00000000-0005-0000-0000-0000657C0000}"/>
    <cellStyle name="Normal 4 3 7 3 2 2" xfId="27923" xr:uid="{00000000-0005-0000-0000-0000667C0000}"/>
    <cellStyle name="Normal 4 3 7 3 3" xfId="19777" xr:uid="{00000000-0005-0000-0000-0000677C0000}"/>
    <cellStyle name="Normal 4 3 7 4" xfId="6039" xr:uid="{00000000-0005-0000-0000-0000687C0000}"/>
    <cellStyle name="Normal 4 3 7 4 2" xfId="14185" xr:uid="{00000000-0005-0000-0000-0000697C0000}"/>
    <cellStyle name="Normal 4 3 7 4 2 2" xfId="30481" xr:uid="{00000000-0005-0000-0000-00006A7C0000}"/>
    <cellStyle name="Normal 4 3 7 4 3" xfId="22335" xr:uid="{00000000-0005-0000-0000-00006B7C0000}"/>
    <cellStyle name="Normal 4 3 7 5" xfId="8886" xr:uid="{00000000-0005-0000-0000-00006C7C0000}"/>
    <cellStyle name="Normal 4 3 7 5 2" xfId="25182" xr:uid="{00000000-0005-0000-0000-00006D7C0000}"/>
    <cellStyle name="Normal 4 3 7 6" xfId="17036" xr:uid="{00000000-0005-0000-0000-00006E7C0000}"/>
    <cellStyle name="Normal 4 3 8" xfId="1445" xr:uid="{00000000-0005-0000-0000-00006F7C0000}"/>
    <cellStyle name="Normal 4 3 8 2" xfId="4090" xr:uid="{00000000-0005-0000-0000-0000707C0000}"/>
    <cellStyle name="Normal 4 3 8 2 2" xfId="12236" xr:uid="{00000000-0005-0000-0000-0000717C0000}"/>
    <cellStyle name="Normal 4 3 8 2 2 2" xfId="28532" xr:uid="{00000000-0005-0000-0000-0000727C0000}"/>
    <cellStyle name="Normal 4 3 8 2 3" xfId="20386" xr:uid="{00000000-0005-0000-0000-0000737C0000}"/>
    <cellStyle name="Normal 4 3 8 3" xfId="6744" xr:uid="{00000000-0005-0000-0000-0000747C0000}"/>
    <cellStyle name="Normal 4 3 8 3 2" xfId="14890" xr:uid="{00000000-0005-0000-0000-0000757C0000}"/>
    <cellStyle name="Normal 4 3 8 3 2 2" xfId="31186" xr:uid="{00000000-0005-0000-0000-0000767C0000}"/>
    <cellStyle name="Normal 4 3 8 3 3" xfId="23040" xr:uid="{00000000-0005-0000-0000-0000777C0000}"/>
    <cellStyle name="Normal 4 3 8 4" xfId="9591" xr:uid="{00000000-0005-0000-0000-0000787C0000}"/>
    <cellStyle name="Normal 4 3 8 4 2" xfId="25887" xr:uid="{00000000-0005-0000-0000-0000797C0000}"/>
    <cellStyle name="Normal 4 3 8 5" xfId="17741" xr:uid="{00000000-0005-0000-0000-00007A7C0000}"/>
    <cellStyle name="Normal 4 3 9" xfId="2872" xr:uid="{00000000-0005-0000-0000-00007B7C0000}"/>
    <cellStyle name="Normal 4 3 9 2" xfId="11018" xr:uid="{00000000-0005-0000-0000-00007C7C0000}"/>
    <cellStyle name="Normal 4 3 9 2 2" xfId="27314" xr:uid="{00000000-0005-0000-0000-00007D7C0000}"/>
    <cellStyle name="Normal 4 3 9 3" xfId="19168" xr:uid="{00000000-0005-0000-0000-00007E7C0000}"/>
    <cellStyle name="Normal 4 4" xfId="56" xr:uid="{00000000-0005-0000-0000-00007F7C0000}"/>
    <cellStyle name="Normal 4 4 10" xfId="8203" xr:uid="{00000000-0005-0000-0000-0000807C0000}"/>
    <cellStyle name="Normal 4 4 10 2" xfId="24499" xr:uid="{00000000-0005-0000-0000-0000817C0000}"/>
    <cellStyle name="Normal 4 4 11" xfId="16353" xr:uid="{00000000-0005-0000-0000-0000827C0000}"/>
    <cellStyle name="Normal 4 4 2" xfId="146" xr:uid="{00000000-0005-0000-0000-0000837C0000}"/>
    <cellStyle name="Normal 4 4 2 2" xfId="490" xr:uid="{00000000-0005-0000-0000-0000847C0000}"/>
    <cellStyle name="Normal 4 4 2 2 2" xfId="1196" xr:uid="{00000000-0005-0000-0000-0000857C0000}"/>
    <cellStyle name="Normal 4 4 2 2 2 2" xfId="2606" xr:uid="{00000000-0005-0000-0000-0000867C0000}"/>
    <cellStyle name="Normal 4 4 2 2 2 2 2" xfId="5087" xr:uid="{00000000-0005-0000-0000-0000877C0000}"/>
    <cellStyle name="Normal 4 4 2 2 2 2 2 2" xfId="13233" xr:uid="{00000000-0005-0000-0000-0000887C0000}"/>
    <cellStyle name="Normal 4 4 2 2 2 2 2 2 2" xfId="29529" xr:uid="{00000000-0005-0000-0000-0000897C0000}"/>
    <cellStyle name="Normal 4 4 2 2 2 2 2 3" xfId="21383" xr:uid="{00000000-0005-0000-0000-00008A7C0000}"/>
    <cellStyle name="Normal 4 4 2 2 2 2 3" xfId="7905" xr:uid="{00000000-0005-0000-0000-00008B7C0000}"/>
    <cellStyle name="Normal 4 4 2 2 2 2 3 2" xfId="16051" xr:uid="{00000000-0005-0000-0000-00008C7C0000}"/>
    <cellStyle name="Normal 4 4 2 2 2 2 3 2 2" xfId="32347" xr:uid="{00000000-0005-0000-0000-00008D7C0000}"/>
    <cellStyle name="Normal 4 4 2 2 2 2 3 3" xfId="24201" xr:uid="{00000000-0005-0000-0000-00008E7C0000}"/>
    <cellStyle name="Normal 4 4 2 2 2 2 4" xfId="10752" xr:uid="{00000000-0005-0000-0000-00008F7C0000}"/>
    <cellStyle name="Normal 4 4 2 2 2 2 4 2" xfId="27048" xr:uid="{00000000-0005-0000-0000-0000907C0000}"/>
    <cellStyle name="Normal 4 4 2 2 2 2 5" xfId="18902" xr:uid="{00000000-0005-0000-0000-0000917C0000}"/>
    <cellStyle name="Normal 4 4 2 2 2 3" xfId="3869" xr:uid="{00000000-0005-0000-0000-0000927C0000}"/>
    <cellStyle name="Normal 4 4 2 2 2 3 2" xfId="12015" xr:uid="{00000000-0005-0000-0000-0000937C0000}"/>
    <cellStyle name="Normal 4 4 2 2 2 3 2 2" xfId="28311" xr:uid="{00000000-0005-0000-0000-0000947C0000}"/>
    <cellStyle name="Normal 4 4 2 2 2 3 3" xfId="20165" xr:uid="{00000000-0005-0000-0000-0000957C0000}"/>
    <cellStyle name="Normal 4 4 2 2 2 4" xfId="6495" xr:uid="{00000000-0005-0000-0000-0000967C0000}"/>
    <cellStyle name="Normal 4 4 2 2 2 4 2" xfId="14641" xr:uid="{00000000-0005-0000-0000-0000977C0000}"/>
    <cellStyle name="Normal 4 4 2 2 2 4 2 2" xfId="30937" xr:uid="{00000000-0005-0000-0000-0000987C0000}"/>
    <cellStyle name="Normal 4 4 2 2 2 4 3" xfId="22791" xr:uid="{00000000-0005-0000-0000-0000997C0000}"/>
    <cellStyle name="Normal 4 4 2 2 2 5" xfId="9342" xr:uid="{00000000-0005-0000-0000-00009A7C0000}"/>
    <cellStyle name="Normal 4 4 2 2 2 5 2" xfId="25638" xr:uid="{00000000-0005-0000-0000-00009B7C0000}"/>
    <cellStyle name="Normal 4 4 2 2 2 6" xfId="17492" xr:uid="{00000000-0005-0000-0000-00009C7C0000}"/>
    <cellStyle name="Normal 4 4 2 2 3" xfId="1901" xr:uid="{00000000-0005-0000-0000-00009D7C0000}"/>
    <cellStyle name="Normal 4 4 2 2 3 2" xfId="4478" xr:uid="{00000000-0005-0000-0000-00009E7C0000}"/>
    <cellStyle name="Normal 4 4 2 2 3 2 2" xfId="12624" xr:uid="{00000000-0005-0000-0000-00009F7C0000}"/>
    <cellStyle name="Normal 4 4 2 2 3 2 2 2" xfId="28920" xr:uid="{00000000-0005-0000-0000-0000A07C0000}"/>
    <cellStyle name="Normal 4 4 2 2 3 2 3" xfId="20774" xr:uid="{00000000-0005-0000-0000-0000A17C0000}"/>
    <cellStyle name="Normal 4 4 2 2 3 3" xfId="7200" xr:uid="{00000000-0005-0000-0000-0000A27C0000}"/>
    <cellStyle name="Normal 4 4 2 2 3 3 2" xfId="15346" xr:uid="{00000000-0005-0000-0000-0000A37C0000}"/>
    <cellStyle name="Normal 4 4 2 2 3 3 2 2" xfId="31642" xr:uid="{00000000-0005-0000-0000-0000A47C0000}"/>
    <cellStyle name="Normal 4 4 2 2 3 3 3" xfId="23496" xr:uid="{00000000-0005-0000-0000-0000A57C0000}"/>
    <cellStyle name="Normal 4 4 2 2 3 4" xfId="10047" xr:uid="{00000000-0005-0000-0000-0000A67C0000}"/>
    <cellStyle name="Normal 4 4 2 2 3 4 2" xfId="26343" xr:uid="{00000000-0005-0000-0000-0000A77C0000}"/>
    <cellStyle name="Normal 4 4 2 2 3 5" xfId="18197" xr:uid="{00000000-0005-0000-0000-0000A87C0000}"/>
    <cellStyle name="Normal 4 4 2 2 4" xfId="3260" xr:uid="{00000000-0005-0000-0000-0000A97C0000}"/>
    <cellStyle name="Normal 4 4 2 2 4 2" xfId="11406" xr:uid="{00000000-0005-0000-0000-0000AA7C0000}"/>
    <cellStyle name="Normal 4 4 2 2 4 2 2" xfId="27702" xr:uid="{00000000-0005-0000-0000-0000AB7C0000}"/>
    <cellStyle name="Normal 4 4 2 2 4 3" xfId="19556" xr:uid="{00000000-0005-0000-0000-0000AC7C0000}"/>
    <cellStyle name="Normal 4 4 2 2 5" xfId="5790" xr:uid="{00000000-0005-0000-0000-0000AD7C0000}"/>
    <cellStyle name="Normal 4 4 2 2 5 2" xfId="13936" xr:uid="{00000000-0005-0000-0000-0000AE7C0000}"/>
    <cellStyle name="Normal 4 4 2 2 5 2 2" xfId="30232" xr:uid="{00000000-0005-0000-0000-0000AF7C0000}"/>
    <cellStyle name="Normal 4 4 2 2 5 3" xfId="22086" xr:uid="{00000000-0005-0000-0000-0000B07C0000}"/>
    <cellStyle name="Normal 4 4 2 2 6" xfId="8637" xr:uid="{00000000-0005-0000-0000-0000B17C0000}"/>
    <cellStyle name="Normal 4 4 2 2 6 2" xfId="24933" xr:uid="{00000000-0005-0000-0000-0000B27C0000}"/>
    <cellStyle name="Normal 4 4 2 2 7" xfId="16787" xr:uid="{00000000-0005-0000-0000-0000B37C0000}"/>
    <cellStyle name="Normal 4 4 2 3" xfId="852" xr:uid="{00000000-0005-0000-0000-0000B47C0000}"/>
    <cellStyle name="Normal 4 4 2 3 2" xfId="2262" xr:uid="{00000000-0005-0000-0000-0000B57C0000}"/>
    <cellStyle name="Normal 4 4 2 3 2 2" xfId="4791" xr:uid="{00000000-0005-0000-0000-0000B67C0000}"/>
    <cellStyle name="Normal 4 4 2 3 2 2 2" xfId="12937" xr:uid="{00000000-0005-0000-0000-0000B77C0000}"/>
    <cellStyle name="Normal 4 4 2 3 2 2 2 2" xfId="29233" xr:uid="{00000000-0005-0000-0000-0000B87C0000}"/>
    <cellStyle name="Normal 4 4 2 3 2 2 3" xfId="21087" xr:uid="{00000000-0005-0000-0000-0000B97C0000}"/>
    <cellStyle name="Normal 4 4 2 3 2 3" xfId="7561" xr:uid="{00000000-0005-0000-0000-0000BA7C0000}"/>
    <cellStyle name="Normal 4 4 2 3 2 3 2" xfId="15707" xr:uid="{00000000-0005-0000-0000-0000BB7C0000}"/>
    <cellStyle name="Normal 4 4 2 3 2 3 2 2" xfId="32003" xr:uid="{00000000-0005-0000-0000-0000BC7C0000}"/>
    <cellStyle name="Normal 4 4 2 3 2 3 3" xfId="23857" xr:uid="{00000000-0005-0000-0000-0000BD7C0000}"/>
    <cellStyle name="Normal 4 4 2 3 2 4" xfId="10408" xr:uid="{00000000-0005-0000-0000-0000BE7C0000}"/>
    <cellStyle name="Normal 4 4 2 3 2 4 2" xfId="26704" xr:uid="{00000000-0005-0000-0000-0000BF7C0000}"/>
    <cellStyle name="Normal 4 4 2 3 2 5" xfId="18558" xr:uid="{00000000-0005-0000-0000-0000C07C0000}"/>
    <cellStyle name="Normal 4 4 2 3 3" xfId="3573" xr:uid="{00000000-0005-0000-0000-0000C17C0000}"/>
    <cellStyle name="Normal 4 4 2 3 3 2" xfId="11719" xr:uid="{00000000-0005-0000-0000-0000C27C0000}"/>
    <cellStyle name="Normal 4 4 2 3 3 2 2" xfId="28015" xr:uid="{00000000-0005-0000-0000-0000C37C0000}"/>
    <cellStyle name="Normal 4 4 2 3 3 3" xfId="19869" xr:uid="{00000000-0005-0000-0000-0000C47C0000}"/>
    <cellStyle name="Normal 4 4 2 3 4" xfId="6151" xr:uid="{00000000-0005-0000-0000-0000C57C0000}"/>
    <cellStyle name="Normal 4 4 2 3 4 2" xfId="14297" xr:uid="{00000000-0005-0000-0000-0000C67C0000}"/>
    <cellStyle name="Normal 4 4 2 3 4 2 2" xfId="30593" xr:uid="{00000000-0005-0000-0000-0000C77C0000}"/>
    <cellStyle name="Normal 4 4 2 3 4 3" xfId="22447" xr:uid="{00000000-0005-0000-0000-0000C87C0000}"/>
    <cellStyle name="Normal 4 4 2 3 5" xfId="8998" xr:uid="{00000000-0005-0000-0000-0000C97C0000}"/>
    <cellStyle name="Normal 4 4 2 3 5 2" xfId="25294" xr:uid="{00000000-0005-0000-0000-0000CA7C0000}"/>
    <cellStyle name="Normal 4 4 2 3 6" xfId="17148" xr:uid="{00000000-0005-0000-0000-0000CB7C0000}"/>
    <cellStyle name="Normal 4 4 2 4" xfId="1557" xr:uid="{00000000-0005-0000-0000-0000CC7C0000}"/>
    <cellStyle name="Normal 4 4 2 4 2" xfId="4182" xr:uid="{00000000-0005-0000-0000-0000CD7C0000}"/>
    <cellStyle name="Normal 4 4 2 4 2 2" xfId="12328" xr:uid="{00000000-0005-0000-0000-0000CE7C0000}"/>
    <cellStyle name="Normal 4 4 2 4 2 2 2" xfId="28624" xr:uid="{00000000-0005-0000-0000-0000CF7C0000}"/>
    <cellStyle name="Normal 4 4 2 4 2 3" xfId="20478" xr:uid="{00000000-0005-0000-0000-0000D07C0000}"/>
    <cellStyle name="Normal 4 4 2 4 3" xfId="6856" xr:uid="{00000000-0005-0000-0000-0000D17C0000}"/>
    <cellStyle name="Normal 4 4 2 4 3 2" xfId="15002" xr:uid="{00000000-0005-0000-0000-0000D27C0000}"/>
    <cellStyle name="Normal 4 4 2 4 3 2 2" xfId="31298" xr:uid="{00000000-0005-0000-0000-0000D37C0000}"/>
    <cellStyle name="Normal 4 4 2 4 3 3" xfId="23152" xr:uid="{00000000-0005-0000-0000-0000D47C0000}"/>
    <cellStyle name="Normal 4 4 2 4 4" xfId="9703" xr:uid="{00000000-0005-0000-0000-0000D57C0000}"/>
    <cellStyle name="Normal 4 4 2 4 4 2" xfId="25999" xr:uid="{00000000-0005-0000-0000-0000D67C0000}"/>
    <cellStyle name="Normal 4 4 2 4 5" xfId="17853" xr:uid="{00000000-0005-0000-0000-0000D77C0000}"/>
    <cellStyle name="Normal 4 4 2 5" xfId="2964" xr:uid="{00000000-0005-0000-0000-0000D87C0000}"/>
    <cellStyle name="Normal 4 4 2 5 2" xfId="11110" xr:uid="{00000000-0005-0000-0000-0000D97C0000}"/>
    <cellStyle name="Normal 4 4 2 5 2 2" xfId="27406" xr:uid="{00000000-0005-0000-0000-0000DA7C0000}"/>
    <cellStyle name="Normal 4 4 2 5 3" xfId="19260" xr:uid="{00000000-0005-0000-0000-0000DB7C0000}"/>
    <cellStyle name="Normal 4 4 2 6" xfId="5446" xr:uid="{00000000-0005-0000-0000-0000DC7C0000}"/>
    <cellStyle name="Normal 4 4 2 6 2" xfId="13592" xr:uid="{00000000-0005-0000-0000-0000DD7C0000}"/>
    <cellStyle name="Normal 4 4 2 6 2 2" xfId="29888" xr:uid="{00000000-0005-0000-0000-0000DE7C0000}"/>
    <cellStyle name="Normal 4 4 2 6 3" xfId="21742" xr:uid="{00000000-0005-0000-0000-0000DF7C0000}"/>
    <cellStyle name="Normal 4 4 2 7" xfId="8293" xr:uid="{00000000-0005-0000-0000-0000E07C0000}"/>
    <cellStyle name="Normal 4 4 2 7 2" xfId="24589" xr:uid="{00000000-0005-0000-0000-0000E17C0000}"/>
    <cellStyle name="Normal 4 4 2 8" xfId="16443" xr:uid="{00000000-0005-0000-0000-0000E27C0000}"/>
    <cellStyle name="Normal 4 4 3" xfId="227" xr:uid="{00000000-0005-0000-0000-0000E37C0000}"/>
    <cellStyle name="Normal 4 4 3 2" xfId="571" xr:uid="{00000000-0005-0000-0000-0000E47C0000}"/>
    <cellStyle name="Normal 4 4 3 2 2" xfId="1277" xr:uid="{00000000-0005-0000-0000-0000E57C0000}"/>
    <cellStyle name="Normal 4 4 3 2 2 2" xfId="2687" xr:uid="{00000000-0005-0000-0000-0000E67C0000}"/>
    <cellStyle name="Normal 4 4 3 2 2 2 2" xfId="5161" xr:uid="{00000000-0005-0000-0000-0000E77C0000}"/>
    <cellStyle name="Normal 4 4 3 2 2 2 2 2" xfId="13307" xr:uid="{00000000-0005-0000-0000-0000E87C0000}"/>
    <cellStyle name="Normal 4 4 3 2 2 2 2 2 2" xfId="29603" xr:uid="{00000000-0005-0000-0000-0000E97C0000}"/>
    <cellStyle name="Normal 4 4 3 2 2 2 2 3" xfId="21457" xr:uid="{00000000-0005-0000-0000-0000EA7C0000}"/>
    <cellStyle name="Normal 4 4 3 2 2 2 3" xfId="7986" xr:uid="{00000000-0005-0000-0000-0000EB7C0000}"/>
    <cellStyle name="Normal 4 4 3 2 2 2 3 2" xfId="16132" xr:uid="{00000000-0005-0000-0000-0000EC7C0000}"/>
    <cellStyle name="Normal 4 4 3 2 2 2 3 2 2" xfId="32428" xr:uid="{00000000-0005-0000-0000-0000ED7C0000}"/>
    <cellStyle name="Normal 4 4 3 2 2 2 3 3" xfId="24282" xr:uid="{00000000-0005-0000-0000-0000EE7C0000}"/>
    <cellStyle name="Normal 4 4 3 2 2 2 4" xfId="10833" xr:uid="{00000000-0005-0000-0000-0000EF7C0000}"/>
    <cellStyle name="Normal 4 4 3 2 2 2 4 2" xfId="27129" xr:uid="{00000000-0005-0000-0000-0000F07C0000}"/>
    <cellStyle name="Normal 4 4 3 2 2 2 5" xfId="18983" xr:uid="{00000000-0005-0000-0000-0000F17C0000}"/>
    <cellStyle name="Normal 4 4 3 2 2 3" xfId="3943" xr:uid="{00000000-0005-0000-0000-0000F27C0000}"/>
    <cellStyle name="Normal 4 4 3 2 2 3 2" xfId="12089" xr:uid="{00000000-0005-0000-0000-0000F37C0000}"/>
    <cellStyle name="Normal 4 4 3 2 2 3 2 2" xfId="28385" xr:uid="{00000000-0005-0000-0000-0000F47C0000}"/>
    <cellStyle name="Normal 4 4 3 2 2 3 3" xfId="20239" xr:uid="{00000000-0005-0000-0000-0000F57C0000}"/>
    <cellStyle name="Normal 4 4 3 2 2 4" xfId="6576" xr:uid="{00000000-0005-0000-0000-0000F67C0000}"/>
    <cellStyle name="Normal 4 4 3 2 2 4 2" xfId="14722" xr:uid="{00000000-0005-0000-0000-0000F77C0000}"/>
    <cellStyle name="Normal 4 4 3 2 2 4 2 2" xfId="31018" xr:uid="{00000000-0005-0000-0000-0000F87C0000}"/>
    <cellStyle name="Normal 4 4 3 2 2 4 3" xfId="22872" xr:uid="{00000000-0005-0000-0000-0000F97C0000}"/>
    <cellStyle name="Normal 4 4 3 2 2 5" xfId="9423" xr:uid="{00000000-0005-0000-0000-0000FA7C0000}"/>
    <cellStyle name="Normal 4 4 3 2 2 5 2" xfId="25719" xr:uid="{00000000-0005-0000-0000-0000FB7C0000}"/>
    <cellStyle name="Normal 4 4 3 2 2 6" xfId="17573" xr:uid="{00000000-0005-0000-0000-0000FC7C0000}"/>
    <cellStyle name="Normal 4 4 3 2 3" xfId="1982" xr:uid="{00000000-0005-0000-0000-0000FD7C0000}"/>
    <cellStyle name="Normal 4 4 3 2 3 2" xfId="4552" xr:uid="{00000000-0005-0000-0000-0000FE7C0000}"/>
    <cellStyle name="Normal 4 4 3 2 3 2 2" xfId="12698" xr:uid="{00000000-0005-0000-0000-0000FF7C0000}"/>
    <cellStyle name="Normal 4 4 3 2 3 2 2 2" xfId="28994" xr:uid="{00000000-0005-0000-0000-0000007D0000}"/>
    <cellStyle name="Normal 4 4 3 2 3 2 3" xfId="20848" xr:uid="{00000000-0005-0000-0000-0000017D0000}"/>
    <cellStyle name="Normal 4 4 3 2 3 3" xfId="7281" xr:uid="{00000000-0005-0000-0000-0000027D0000}"/>
    <cellStyle name="Normal 4 4 3 2 3 3 2" xfId="15427" xr:uid="{00000000-0005-0000-0000-0000037D0000}"/>
    <cellStyle name="Normal 4 4 3 2 3 3 2 2" xfId="31723" xr:uid="{00000000-0005-0000-0000-0000047D0000}"/>
    <cellStyle name="Normal 4 4 3 2 3 3 3" xfId="23577" xr:uid="{00000000-0005-0000-0000-0000057D0000}"/>
    <cellStyle name="Normal 4 4 3 2 3 4" xfId="10128" xr:uid="{00000000-0005-0000-0000-0000067D0000}"/>
    <cellStyle name="Normal 4 4 3 2 3 4 2" xfId="26424" xr:uid="{00000000-0005-0000-0000-0000077D0000}"/>
    <cellStyle name="Normal 4 4 3 2 3 5" xfId="18278" xr:uid="{00000000-0005-0000-0000-0000087D0000}"/>
    <cellStyle name="Normal 4 4 3 2 4" xfId="3334" xr:uid="{00000000-0005-0000-0000-0000097D0000}"/>
    <cellStyle name="Normal 4 4 3 2 4 2" xfId="11480" xr:uid="{00000000-0005-0000-0000-00000A7D0000}"/>
    <cellStyle name="Normal 4 4 3 2 4 2 2" xfId="27776" xr:uid="{00000000-0005-0000-0000-00000B7D0000}"/>
    <cellStyle name="Normal 4 4 3 2 4 3" xfId="19630" xr:uid="{00000000-0005-0000-0000-00000C7D0000}"/>
    <cellStyle name="Normal 4 4 3 2 5" xfId="5871" xr:uid="{00000000-0005-0000-0000-00000D7D0000}"/>
    <cellStyle name="Normal 4 4 3 2 5 2" xfId="14017" xr:uid="{00000000-0005-0000-0000-00000E7D0000}"/>
    <cellStyle name="Normal 4 4 3 2 5 2 2" xfId="30313" xr:uid="{00000000-0005-0000-0000-00000F7D0000}"/>
    <cellStyle name="Normal 4 4 3 2 5 3" xfId="22167" xr:uid="{00000000-0005-0000-0000-0000107D0000}"/>
    <cellStyle name="Normal 4 4 3 2 6" xfId="8718" xr:uid="{00000000-0005-0000-0000-0000117D0000}"/>
    <cellStyle name="Normal 4 4 3 2 6 2" xfId="25014" xr:uid="{00000000-0005-0000-0000-0000127D0000}"/>
    <cellStyle name="Normal 4 4 3 2 7" xfId="16868" xr:uid="{00000000-0005-0000-0000-0000137D0000}"/>
    <cellStyle name="Normal 4 4 3 3" xfId="933" xr:uid="{00000000-0005-0000-0000-0000147D0000}"/>
    <cellStyle name="Normal 4 4 3 3 2" xfId="2343" xr:uid="{00000000-0005-0000-0000-0000157D0000}"/>
    <cellStyle name="Normal 4 4 3 3 2 2" xfId="4865" xr:uid="{00000000-0005-0000-0000-0000167D0000}"/>
    <cellStyle name="Normal 4 4 3 3 2 2 2" xfId="13011" xr:uid="{00000000-0005-0000-0000-0000177D0000}"/>
    <cellStyle name="Normal 4 4 3 3 2 2 2 2" xfId="29307" xr:uid="{00000000-0005-0000-0000-0000187D0000}"/>
    <cellStyle name="Normal 4 4 3 3 2 2 3" xfId="21161" xr:uid="{00000000-0005-0000-0000-0000197D0000}"/>
    <cellStyle name="Normal 4 4 3 3 2 3" xfId="7642" xr:uid="{00000000-0005-0000-0000-00001A7D0000}"/>
    <cellStyle name="Normal 4 4 3 3 2 3 2" xfId="15788" xr:uid="{00000000-0005-0000-0000-00001B7D0000}"/>
    <cellStyle name="Normal 4 4 3 3 2 3 2 2" xfId="32084" xr:uid="{00000000-0005-0000-0000-00001C7D0000}"/>
    <cellStyle name="Normal 4 4 3 3 2 3 3" xfId="23938" xr:uid="{00000000-0005-0000-0000-00001D7D0000}"/>
    <cellStyle name="Normal 4 4 3 3 2 4" xfId="10489" xr:uid="{00000000-0005-0000-0000-00001E7D0000}"/>
    <cellStyle name="Normal 4 4 3 3 2 4 2" xfId="26785" xr:uid="{00000000-0005-0000-0000-00001F7D0000}"/>
    <cellStyle name="Normal 4 4 3 3 2 5" xfId="18639" xr:uid="{00000000-0005-0000-0000-0000207D0000}"/>
    <cellStyle name="Normal 4 4 3 3 3" xfId="3647" xr:uid="{00000000-0005-0000-0000-0000217D0000}"/>
    <cellStyle name="Normal 4 4 3 3 3 2" xfId="11793" xr:uid="{00000000-0005-0000-0000-0000227D0000}"/>
    <cellStyle name="Normal 4 4 3 3 3 2 2" xfId="28089" xr:uid="{00000000-0005-0000-0000-0000237D0000}"/>
    <cellStyle name="Normal 4 4 3 3 3 3" xfId="19943" xr:uid="{00000000-0005-0000-0000-0000247D0000}"/>
    <cellStyle name="Normal 4 4 3 3 4" xfId="6232" xr:uid="{00000000-0005-0000-0000-0000257D0000}"/>
    <cellStyle name="Normal 4 4 3 3 4 2" xfId="14378" xr:uid="{00000000-0005-0000-0000-0000267D0000}"/>
    <cellStyle name="Normal 4 4 3 3 4 2 2" xfId="30674" xr:uid="{00000000-0005-0000-0000-0000277D0000}"/>
    <cellStyle name="Normal 4 4 3 3 4 3" xfId="22528" xr:uid="{00000000-0005-0000-0000-0000287D0000}"/>
    <cellStyle name="Normal 4 4 3 3 5" xfId="9079" xr:uid="{00000000-0005-0000-0000-0000297D0000}"/>
    <cellStyle name="Normal 4 4 3 3 5 2" xfId="25375" xr:uid="{00000000-0005-0000-0000-00002A7D0000}"/>
    <cellStyle name="Normal 4 4 3 3 6" xfId="17229" xr:uid="{00000000-0005-0000-0000-00002B7D0000}"/>
    <cellStyle name="Normal 4 4 3 4" xfId="1638" xr:uid="{00000000-0005-0000-0000-00002C7D0000}"/>
    <cellStyle name="Normal 4 4 3 4 2" xfId="4256" xr:uid="{00000000-0005-0000-0000-00002D7D0000}"/>
    <cellStyle name="Normal 4 4 3 4 2 2" xfId="12402" xr:uid="{00000000-0005-0000-0000-00002E7D0000}"/>
    <cellStyle name="Normal 4 4 3 4 2 2 2" xfId="28698" xr:uid="{00000000-0005-0000-0000-00002F7D0000}"/>
    <cellStyle name="Normal 4 4 3 4 2 3" xfId="20552" xr:uid="{00000000-0005-0000-0000-0000307D0000}"/>
    <cellStyle name="Normal 4 4 3 4 3" xfId="6937" xr:uid="{00000000-0005-0000-0000-0000317D0000}"/>
    <cellStyle name="Normal 4 4 3 4 3 2" xfId="15083" xr:uid="{00000000-0005-0000-0000-0000327D0000}"/>
    <cellStyle name="Normal 4 4 3 4 3 2 2" xfId="31379" xr:uid="{00000000-0005-0000-0000-0000337D0000}"/>
    <cellStyle name="Normal 4 4 3 4 3 3" xfId="23233" xr:uid="{00000000-0005-0000-0000-0000347D0000}"/>
    <cellStyle name="Normal 4 4 3 4 4" xfId="9784" xr:uid="{00000000-0005-0000-0000-0000357D0000}"/>
    <cellStyle name="Normal 4 4 3 4 4 2" xfId="26080" xr:uid="{00000000-0005-0000-0000-0000367D0000}"/>
    <cellStyle name="Normal 4 4 3 4 5" xfId="17934" xr:uid="{00000000-0005-0000-0000-0000377D0000}"/>
    <cellStyle name="Normal 4 4 3 5" xfId="3038" xr:uid="{00000000-0005-0000-0000-0000387D0000}"/>
    <cellStyle name="Normal 4 4 3 5 2" xfId="11184" xr:uid="{00000000-0005-0000-0000-0000397D0000}"/>
    <cellStyle name="Normal 4 4 3 5 2 2" xfId="27480" xr:uid="{00000000-0005-0000-0000-00003A7D0000}"/>
    <cellStyle name="Normal 4 4 3 5 3" xfId="19334" xr:uid="{00000000-0005-0000-0000-00003B7D0000}"/>
    <cellStyle name="Normal 4 4 3 6" xfId="5527" xr:uid="{00000000-0005-0000-0000-00003C7D0000}"/>
    <cellStyle name="Normal 4 4 3 6 2" xfId="13673" xr:uid="{00000000-0005-0000-0000-00003D7D0000}"/>
    <cellStyle name="Normal 4 4 3 6 2 2" xfId="29969" xr:uid="{00000000-0005-0000-0000-00003E7D0000}"/>
    <cellStyle name="Normal 4 4 3 6 3" xfId="21823" xr:uid="{00000000-0005-0000-0000-00003F7D0000}"/>
    <cellStyle name="Normal 4 4 3 7" xfId="8374" xr:uid="{00000000-0005-0000-0000-0000407D0000}"/>
    <cellStyle name="Normal 4 4 3 7 2" xfId="24670" xr:uid="{00000000-0005-0000-0000-0000417D0000}"/>
    <cellStyle name="Normal 4 4 3 8" xfId="16524" xr:uid="{00000000-0005-0000-0000-0000427D0000}"/>
    <cellStyle name="Normal 4 4 4" xfId="310" xr:uid="{00000000-0005-0000-0000-0000437D0000}"/>
    <cellStyle name="Normal 4 4 4 2" xfId="654" xr:uid="{00000000-0005-0000-0000-0000447D0000}"/>
    <cellStyle name="Normal 4 4 4 2 2" xfId="1360" xr:uid="{00000000-0005-0000-0000-0000457D0000}"/>
    <cellStyle name="Normal 4 4 4 2 2 2" xfId="2770" xr:uid="{00000000-0005-0000-0000-0000467D0000}"/>
    <cellStyle name="Normal 4 4 4 2 2 2 2" xfId="5235" xr:uid="{00000000-0005-0000-0000-0000477D0000}"/>
    <cellStyle name="Normal 4 4 4 2 2 2 2 2" xfId="13381" xr:uid="{00000000-0005-0000-0000-0000487D0000}"/>
    <cellStyle name="Normal 4 4 4 2 2 2 2 2 2" xfId="29677" xr:uid="{00000000-0005-0000-0000-0000497D0000}"/>
    <cellStyle name="Normal 4 4 4 2 2 2 2 3" xfId="21531" xr:uid="{00000000-0005-0000-0000-00004A7D0000}"/>
    <cellStyle name="Normal 4 4 4 2 2 2 3" xfId="8069" xr:uid="{00000000-0005-0000-0000-00004B7D0000}"/>
    <cellStyle name="Normal 4 4 4 2 2 2 3 2" xfId="16215" xr:uid="{00000000-0005-0000-0000-00004C7D0000}"/>
    <cellStyle name="Normal 4 4 4 2 2 2 3 2 2" xfId="32511" xr:uid="{00000000-0005-0000-0000-00004D7D0000}"/>
    <cellStyle name="Normal 4 4 4 2 2 2 3 3" xfId="24365" xr:uid="{00000000-0005-0000-0000-00004E7D0000}"/>
    <cellStyle name="Normal 4 4 4 2 2 2 4" xfId="10916" xr:uid="{00000000-0005-0000-0000-00004F7D0000}"/>
    <cellStyle name="Normal 4 4 4 2 2 2 4 2" xfId="27212" xr:uid="{00000000-0005-0000-0000-0000507D0000}"/>
    <cellStyle name="Normal 4 4 4 2 2 2 5" xfId="19066" xr:uid="{00000000-0005-0000-0000-0000517D0000}"/>
    <cellStyle name="Normal 4 4 4 2 2 3" xfId="4017" xr:uid="{00000000-0005-0000-0000-0000527D0000}"/>
    <cellStyle name="Normal 4 4 4 2 2 3 2" xfId="12163" xr:uid="{00000000-0005-0000-0000-0000537D0000}"/>
    <cellStyle name="Normal 4 4 4 2 2 3 2 2" xfId="28459" xr:uid="{00000000-0005-0000-0000-0000547D0000}"/>
    <cellStyle name="Normal 4 4 4 2 2 3 3" xfId="20313" xr:uid="{00000000-0005-0000-0000-0000557D0000}"/>
    <cellStyle name="Normal 4 4 4 2 2 4" xfId="6659" xr:uid="{00000000-0005-0000-0000-0000567D0000}"/>
    <cellStyle name="Normal 4 4 4 2 2 4 2" xfId="14805" xr:uid="{00000000-0005-0000-0000-0000577D0000}"/>
    <cellStyle name="Normal 4 4 4 2 2 4 2 2" xfId="31101" xr:uid="{00000000-0005-0000-0000-0000587D0000}"/>
    <cellStyle name="Normal 4 4 4 2 2 4 3" xfId="22955" xr:uid="{00000000-0005-0000-0000-0000597D0000}"/>
    <cellStyle name="Normal 4 4 4 2 2 5" xfId="9506" xr:uid="{00000000-0005-0000-0000-00005A7D0000}"/>
    <cellStyle name="Normal 4 4 4 2 2 5 2" xfId="25802" xr:uid="{00000000-0005-0000-0000-00005B7D0000}"/>
    <cellStyle name="Normal 4 4 4 2 2 6" xfId="17656" xr:uid="{00000000-0005-0000-0000-00005C7D0000}"/>
    <cellStyle name="Normal 4 4 4 2 3" xfId="2065" xr:uid="{00000000-0005-0000-0000-00005D7D0000}"/>
    <cellStyle name="Normal 4 4 4 2 3 2" xfId="4626" xr:uid="{00000000-0005-0000-0000-00005E7D0000}"/>
    <cellStyle name="Normal 4 4 4 2 3 2 2" xfId="12772" xr:uid="{00000000-0005-0000-0000-00005F7D0000}"/>
    <cellStyle name="Normal 4 4 4 2 3 2 2 2" xfId="29068" xr:uid="{00000000-0005-0000-0000-0000607D0000}"/>
    <cellStyle name="Normal 4 4 4 2 3 2 3" xfId="20922" xr:uid="{00000000-0005-0000-0000-0000617D0000}"/>
    <cellStyle name="Normal 4 4 4 2 3 3" xfId="7364" xr:uid="{00000000-0005-0000-0000-0000627D0000}"/>
    <cellStyle name="Normal 4 4 4 2 3 3 2" xfId="15510" xr:uid="{00000000-0005-0000-0000-0000637D0000}"/>
    <cellStyle name="Normal 4 4 4 2 3 3 2 2" xfId="31806" xr:uid="{00000000-0005-0000-0000-0000647D0000}"/>
    <cellStyle name="Normal 4 4 4 2 3 3 3" xfId="23660" xr:uid="{00000000-0005-0000-0000-0000657D0000}"/>
    <cellStyle name="Normal 4 4 4 2 3 4" xfId="10211" xr:uid="{00000000-0005-0000-0000-0000667D0000}"/>
    <cellStyle name="Normal 4 4 4 2 3 4 2" xfId="26507" xr:uid="{00000000-0005-0000-0000-0000677D0000}"/>
    <cellStyle name="Normal 4 4 4 2 3 5" xfId="18361" xr:uid="{00000000-0005-0000-0000-0000687D0000}"/>
    <cellStyle name="Normal 4 4 4 2 4" xfId="3408" xr:uid="{00000000-0005-0000-0000-0000697D0000}"/>
    <cellStyle name="Normal 4 4 4 2 4 2" xfId="11554" xr:uid="{00000000-0005-0000-0000-00006A7D0000}"/>
    <cellStyle name="Normal 4 4 4 2 4 2 2" xfId="27850" xr:uid="{00000000-0005-0000-0000-00006B7D0000}"/>
    <cellStyle name="Normal 4 4 4 2 4 3" xfId="19704" xr:uid="{00000000-0005-0000-0000-00006C7D0000}"/>
    <cellStyle name="Normal 4 4 4 2 5" xfId="5954" xr:uid="{00000000-0005-0000-0000-00006D7D0000}"/>
    <cellStyle name="Normal 4 4 4 2 5 2" xfId="14100" xr:uid="{00000000-0005-0000-0000-00006E7D0000}"/>
    <cellStyle name="Normal 4 4 4 2 5 2 2" xfId="30396" xr:uid="{00000000-0005-0000-0000-00006F7D0000}"/>
    <cellStyle name="Normal 4 4 4 2 5 3" xfId="22250" xr:uid="{00000000-0005-0000-0000-0000707D0000}"/>
    <cellStyle name="Normal 4 4 4 2 6" xfId="8801" xr:uid="{00000000-0005-0000-0000-0000717D0000}"/>
    <cellStyle name="Normal 4 4 4 2 6 2" xfId="25097" xr:uid="{00000000-0005-0000-0000-0000727D0000}"/>
    <cellStyle name="Normal 4 4 4 2 7" xfId="16951" xr:uid="{00000000-0005-0000-0000-0000737D0000}"/>
    <cellStyle name="Normal 4 4 4 3" xfId="1016" xr:uid="{00000000-0005-0000-0000-0000747D0000}"/>
    <cellStyle name="Normal 4 4 4 3 2" xfId="2426" xr:uid="{00000000-0005-0000-0000-0000757D0000}"/>
    <cellStyle name="Normal 4 4 4 3 2 2" xfId="4939" xr:uid="{00000000-0005-0000-0000-0000767D0000}"/>
    <cellStyle name="Normal 4 4 4 3 2 2 2" xfId="13085" xr:uid="{00000000-0005-0000-0000-0000777D0000}"/>
    <cellStyle name="Normal 4 4 4 3 2 2 2 2" xfId="29381" xr:uid="{00000000-0005-0000-0000-0000787D0000}"/>
    <cellStyle name="Normal 4 4 4 3 2 2 3" xfId="21235" xr:uid="{00000000-0005-0000-0000-0000797D0000}"/>
    <cellStyle name="Normal 4 4 4 3 2 3" xfId="7725" xr:uid="{00000000-0005-0000-0000-00007A7D0000}"/>
    <cellStyle name="Normal 4 4 4 3 2 3 2" xfId="15871" xr:uid="{00000000-0005-0000-0000-00007B7D0000}"/>
    <cellStyle name="Normal 4 4 4 3 2 3 2 2" xfId="32167" xr:uid="{00000000-0005-0000-0000-00007C7D0000}"/>
    <cellStyle name="Normal 4 4 4 3 2 3 3" xfId="24021" xr:uid="{00000000-0005-0000-0000-00007D7D0000}"/>
    <cellStyle name="Normal 4 4 4 3 2 4" xfId="10572" xr:uid="{00000000-0005-0000-0000-00007E7D0000}"/>
    <cellStyle name="Normal 4 4 4 3 2 4 2" xfId="26868" xr:uid="{00000000-0005-0000-0000-00007F7D0000}"/>
    <cellStyle name="Normal 4 4 4 3 2 5" xfId="18722" xr:uid="{00000000-0005-0000-0000-0000807D0000}"/>
    <cellStyle name="Normal 4 4 4 3 3" xfId="3721" xr:uid="{00000000-0005-0000-0000-0000817D0000}"/>
    <cellStyle name="Normal 4 4 4 3 3 2" xfId="11867" xr:uid="{00000000-0005-0000-0000-0000827D0000}"/>
    <cellStyle name="Normal 4 4 4 3 3 2 2" xfId="28163" xr:uid="{00000000-0005-0000-0000-0000837D0000}"/>
    <cellStyle name="Normal 4 4 4 3 3 3" xfId="20017" xr:uid="{00000000-0005-0000-0000-0000847D0000}"/>
    <cellStyle name="Normal 4 4 4 3 4" xfId="6315" xr:uid="{00000000-0005-0000-0000-0000857D0000}"/>
    <cellStyle name="Normal 4 4 4 3 4 2" xfId="14461" xr:uid="{00000000-0005-0000-0000-0000867D0000}"/>
    <cellStyle name="Normal 4 4 4 3 4 2 2" xfId="30757" xr:uid="{00000000-0005-0000-0000-0000877D0000}"/>
    <cellStyle name="Normal 4 4 4 3 4 3" xfId="22611" xr:uid="{00000000-0005-0000-0000-0000887D0000}"/>
    <cellStyle name="Normal 4 4 4 3 5" xfId="9162" xr:uid="{00000000-0005-0000-0000-0000897D0000}"/>
    <cellStyle name="Normal 4 4 4 3 5 2" xfId="25458" xr:uid="{00000000-0005-0000-0000-00008A7D0000}"/>
    <cellStyle name="Normal 4 4 4 3 6" xfId="17312" xr:uid="{00000000-0005-0000-0000-00008B7D0000}"/>
    <cellStyle name="Normal 4 4 4 4" xfId="1721" xr:uid="{00000000-0005-0000-0000-00008C7D0000}"/>
    <cellStyle name="Normal 4 4 4 4 2" xfId="4330" xr:uid="{00000000-0005-0000-0000-00008D7D0000}"/>
    <cellStyle name="Normal 4 4 4 4 2 2" xfId="12476" xr:uid="{00000000-0005-0000-0000-00008E7D0000}"/>
    <cellStyle name="Normal 4 4 4 4 2 2 2" xfId="28772" xr:uid="{00000000-0005-0000-0000-00008F7D0000}"/>
    <cellStyle name="Normal 4 4 4 4 2 3" xfId="20626" xr:uid="{00000000-0005-0000-0000-0000907D0000}"/>
    <cellStyle name="Normal 4 4 4 4 3" xfId="7020" xr:uid="{00000000-0005-0000-0000-0000917D0000}"/>
    <cellStyle name="Normal 4 4 4 4 3 2" xfId="15166" xr:uid="{00000000-0005-0000-0000-0000927D0000}"/>
    <cellStyle name="Normal 4 4 4 4 3 2 2" xfId="31462" xr:uid="{00000000-0005-0000-0000-0000937D0000}"/>
    <cellStyle name="Normal 4 4 4 4 3 3" xfId="23316" xr:uid="{00000000-0005-0000-0000-0000947D0000}"/>
    <cellStyle name="Normal 4 4 4 4 4" xfId="9867" xr:uid="{00000000-0005-0000-0000-0000957D0000}"/>
    <cellStyle name="Normal 4 4 4 4 4 2" xfId="26163" xr:uid="{00000000-0005-0000-0000-0000967D0000}"/>
    <cellStyle name="Normal 4 4 4 4 5" xfId="18017" xr:uid="{00000000-0005-0000-0000-0000977D0000}"/>
    <cellStyle name="Normal 4 4 4 5" xfId="3112" xr:uid="{00000000-0005-0000-0000-0000987D0000}"/>
    <cellStyle name="Normal 4 4 4 5 2" xfId="11258" xr:uid="{00000000-0005-0000-0000-0000997D0000}"/>
    <cellStyle name="Normal 4 4 4 5 2 2" xfId="27554" xr:uid="{00000000-0005-0000-0000-00009A7D0000}"/>
    <cellStyle name="Normal 4 4 4 5 3" xfId="19408" xr:uid="{00000000-0005-0000-0000-00009B7D0000}"/>
    <cellStyle name="Normal 4 4 4 6" xfId="5610" xr:uid="{00000000-0005-0000-0000-00009C7D0000}"/>
    <cellStyle name="Normal 4 4 4 6 2" xfId="13756" xr:uid="{00000000-0005-0000-0000-00009D7D0000}"/>
    <cellStyle name="Normal 4 4 4 6 2 2" xfId="30052" xr:uid="{00000000-0005-0000-0000-00009E7D0000}"/>
    <cellStyle name="Normal 4 4 4 6 3" xfId="21906" xr:uid="{00000000-0005-0000-0000-00009F7D0000}"/>
    <cellStyle name="Normal 4 4 4 7" xfId="8457" xr:uid="{00000000-0005-0000-0000-0000A07D0000}"/>
    <cellStyle name="Normal 4 4 4 7 2" xfId="24753" xr:uid="{00000000-0005-0000-0000-0000A17D0000}"/>
    <cellStyle name="Normal 4 4 4 8" xfId="16607" xr:uid="{00000000-0005-0000-0000-0000A27D0000}"/>
    <cellStyle name="Normal 4 4 5" xfId="400" xr:uid="{00000000-0005-0000-0000-0000A37D0000}"/>
    <cellStyle name="Normal 4 4 5 2" xfId="1106" xr:uid="{00000000-0005-0000-0000-0000A47D0000}"/>
    <cellStyle name="Normal 4 4 5 2 2" xfId="2516" xr:uid="{00000000-0005-0000-0000-0000A57D0000}"/>
    <cellStyle name="Normal 4 4 5 2 2 2" xfId="5013" xr:uid="{00000000-0005-0000-0000-0000A67D0000}"/>
    <cellStyle name="Normal 4 4 5 2 2 2 2" xfId="13159" xr:uid="{00000000-0005-0000-0000-0000A77D0000}"/>
    <cellStyle name="Normal 4 4 5 2 2 2 2 2" xfId="29455" xr:uid="{00000000-0005-0000-0000-0000A87D0000}"/>
    <cellStyle name="Normal 4 4 5 2 2 2 3" xfId="21309" xr:uid="{00000000-0005-0000-0000-0000A97D0000}"/>
    <cellStyle name="Normal 4 4 5 2 2 3" xfId="7815" xr:uid="{00000000-0005-0000-0000-0000AA7D0000}"/>
    <cellStyle name="Normal 4 4 5 2 2 3 2" xfId="15961" xr:uid="{00000000-0005-0000-0000-0000AB7D0000}"/>
    <cellStyle name="Normal 4 4 5 2 2 3 2 2" xfId="32257" xr:uid="{00000000-0005-0000-0000-0000AC7D0000}"/>
    <cellStyle name="Normal 4 4 5 2 2 3 3" xfId="24111" xr:uid="{00000000-0005-0000-0000-0000AD7D0000}"/>
    <cellStyle name="Normal 4 4 5 2 2 4" xfId="10662" xr:uid="{00000000-0005-0000-0000-0000AE7D0000}"/>
    <cellStyle name="Normal 4 4 5 2 2 4 2" xfId="26958" xr:uid="{00000000-0005-0000-0000-0000AF7D0000}"/>
    <cellStyle name="Normal 4 4 5 2 2 5" xfId="18812" xr:uid="{00000000-0005-0000-0000-0000B07D0000}"/>
    <cellStyle name="Normal 4 4 5 2 3" xfId="3795" xr:uid="{00000000-0005-0000-0000-0000B17D0000}"/>
    <cellStyle name="Normal 4 4 5 2 3 2" xfId="11941" xr:uid="{00000000-0005-0000-0000-0000B27D0000}"/>
    <cellStyle name="Normal 4 4 5 2 3 2 2" xfId="28237" xr:uid="{00000000-0005-0000-0000-0000B37D0000}"/>
    <cellStyle name="Normal 4 4 5 2 3 3" xfId="20091" xr:uid="{00000000-0005-0000-0000-0000B47D0000}"/>
    <cellStyle name="Normal 4 4 5 2 4" xfId="6405" xr:uid="{00000000-0005-0000-0000-0000B57D0000}"/>
    <cellStyle name="Normal 4 4 5 2 4 2" xfId="14551" xr:uid="{00000000-0005-0000-0000-0000B67D0000}"/>
    <cellStyle name="Normal 4 4 5 2 4 2 2" xfId="30847" xr:uid="{00000000-0005-0000-0000-0000B77D0000}"/>
    <cellStyle name="Normal 4 4 5 2 4 3" xfId="22701" xr:uid="{00000000-0005-0000-0000-0000B87D0000}"/>
    <cellStyle name="Normal 4 4 5 2 5" xfId="9252" xr:uid="{00000000-0005-0000-0000-0000B97D0000}"/>
    <cellStyle name="Normal 4 4 5 2 5 2" xfId="25548" xr:uid="{00000000-0005-0000-0000-0000BA7D0000}"/>
    <cellStyle name="Normal 4 4 5 2 6" xfId="17402" xr:uid="{00000000-0005-0000-0000-0000BB7D0000}"/>
    <cellStyle name="Normal 4 4 5 3" xfId="1811" xr:uid="{00000000-0005-0000-0000-0000BC7D0000}"/>
    <cellStyle name="Normal 4 4 5 3 2" xfId="4404" xr:uid="{00000000-0005-0000-0000-0000BD7D0000}"/>
    <cellStyle name="Normal 4 4 5 3 2 2" xfId="12550" xr:uid="{00000000-0005-0000-0000-0000BE7D0000}"/>
    <cellStyle name="Normal 4 4 5 3 2 2 2" xfId="28846" xr:uid="{00000000-0005-0000-0000-0000BF7D0000}"/>
    <cellStyle name="Normal 4 4 5 3 2 3" xfId="20700" xr:uid="{00000000-0005-0000-0000-0000C07D0000}"/>
    <cellStyle name="Normal 4 4 5 3 3" xfId="7110" xr:uid="{00000000-0005-0000-0000-0000C17D0000}"/>
    <cellStyle name="Normal 4 4 5 3 3 2" xfId="15256" xr:uid="{00000000-0005-0000-0000-0000C27D0000}"/>
    <cellStyle name="Normal 4 4 5 3 3 2 2" xfId="31552" xr:uid="{00000000-0005-0000-0000-0000C37D0000}"/>
    <cellStyle name="Normal 4 4 5 3 3 3" xfId="23406" xr:uid="{00000000-0005-0000-0000-0000C47D0000}"/>
    <cellStyle name="Normal 4 4 5 3 4" xfId="9957" xr:uid="{00000000-0005-0000-0000-0000C57D0000}"/>
    <cellStyle name="Normal 4 4 5 3 4 2" xfId="26253" xr:uid="{00000000-0005-0000-0000-0000C67D0000}"/>
    <cellStyle name="Normal 4 4 5 3 5" xfId="18107" xr:uid="{00000000-0005-0000-0000-0000C77D0000}"/>
    <cellStyle name="Normal 4 4 5 4" xfId="3186" xr:uid="{00000000-0005-0000-0000-0000C87D0000}"/>
    <cellStyle name="Normal 4 4 5 4 2" xfId="11332" xr:uid="{00000000-0005-0000-0000-0000C97D0000}"/>
    <cellStyle name="Normal 4 4 5 4 2 2" xfId="27628" xr:uid="{00000000-0005-0000-0000-0000CA7D0000}"/>
    <cellStyle name="Normal 4 4 5 4 3" xfId="19482" xr:uid="{00000000-0005-0000-0000-0000CB7D0000}"/>
    <cellStyle name="Normal 4 4 5 5" xfId="5700" xr:uid="{00000000-0005-0000-0000-0000CC7D0000}"/>
    <cellStyle name="Normal 4 4 5 5 2" xfId="13846" xr:uid="{00000000-0005-0000-0000-0000CD7D0000}"/>
    <cellStyle name="Normal 4 4 5 5 2 2" xfId="30142" xr:uid="{00000000-0005-0000-0000-0000CE7D0000}"/>
    <cellStyle name="Normal 4 4 5 5 3" xfId="21996" xr:uid="{00000000-0005-0000-0000-0000CF7D0000}"/>
    <cellStyle name="Normal 4 4 5 6" xfId="8547" xr:uid="{00000000-0005-0000-0000-0000D07D0000}"/>
    <cellStyle name="Normal 4 4 5 6 2" xfId="24843" xr:uid="{00000000-0005-0000-0000-0000D17D0000}"/>
    <cellStyle name="Normal 4 4 5 7" xfId="16697" xr:uid="{00000000-0005-0000-0000-0000D27D0000}"/>
    <cellStyle name="Normal 4 4 6" xfId="762" xr:uid="{00000000-0005-0000-0000-0000D37D0000}"/>
    <cellStyle name="Normal 4 4 6 2" xfId="2172" xr:uid="{00000000-0005-0000-0000-0000D47D0000}"/>
    <cellStyle name="Normal 4 4 6 2 2" xfId="4717" xr:uid="{00000000-0005-0000-0000-0000D57D0000}"/>
    <cellStyle name="Normal 4 4 6 2 2 2" xfId="12863" xr:uid="{00000000-0005-0000-0000-0000D67D0000}"/>
    <cellStyle name="Normal 4 4 6 2 2 2 2" xfId="29159" xr:uid="{00000000-0005-0000-0000-0000D77D0000}"/>
    <cellStyle name="Normal 4 4 6 2 2 3" xfId="21013" xr:uid="{00000000-0005-0000-0000-0000D87D0000}"/>
    <cellStyle name="Normal 4 4 6 2 3" xfId="7471" xr:uid="{00000000-0005-0000-0000-0000D97D0000}"/>
    <cellStyle name="Normal 4 4 6 2 3 2" xfId="15617" xr:uid="{00000000-0005-0000-0000-0000DA7D0000}"/>
    <cellStyle name="Normal 4 4 6 2 3 2 2" xfId="31913" xr:uid="{00000000-0005-0000-0000-0000DB7D0000}"/>
    <cellStyle name="Normal 4 4 6 2 3 3" xfId="23767" xr:uid="{00000000-0005-0000-0000-0000DC7D0000}"/>
    <cellStyle name="Normal 4 4 6 2 4" xfId="10318" xr:uid="{00000000-0005-0000-0000-0000DD7D0000}"/>
    <cellStyle name="Normal 4 4 6 2 4 2" xfId="26614" xr:uid="{00000000-0005-0000-0000-0000DE7D0000}"/>
    <cellStyle name="Normal 4 4 6 2 5" xfId="18468" xr:uid="{00000000-0005-0000-0000-0000DF7D0000}"/>
    <cellStyle name="Normal 4 4 6 3" xfId="3499" xr:uid="{00000000-0005-0000-0000-0000E07D0000}"/>
    <cellStyle name="Normal 4 4 6 3 2" xfId="11645" xr:uid="{00000000-0005-0000-0000-0000E17D0000}"/>
    <cellStyle name="Normal 4 4 6 3 2 2" xfId="27941" xr:uid="{00000000-0005-0000-0000-0000E27D0000}"/>
    <cellStyle name="Normal 4 4 6 3 3" xfId="19795" xr:uid="{00000000-0005-0000-0000-0000E37D0000}"/>
    <cellStyle name="Normal 4 4 6 4" xfId="6061" xr:uid="{00000000-0005-0000-0000-0000E47D0000}"/>
    <cellStyle name="Normal 4 4 6 4 2" xfId="14207" xr:uid="{00000000-0005-0000-0000-0000E57D0000}"/>
    <cellStyle name="Normal 4 4 6 4 2 2" xfId="30503" xr:uid="{00000000-0005-0000-0000-0000E67D0000}"/>
    <cellStyle name="Normal 4 4 6 4 3" xfId="22357" xr:uid="{00000000-0005-0000-0000-0000E77D0000}"/>
    <cellStyle name="Normal 4 4 6 5" xfId="8908" xr:uid="{00000000-0005-0000-0000-0000E87D0000}"/>
    <cellStyle name="Normal 4 4 6 5 2" xfId="25204" xr:uid="{00000000-0005-0000-0000-0000E97D0000}"/>
    <cellStyle name="Normal 4 4 6 6" xfId="17058" xr:uid="{00000000-0005-0000-0000-0000EA7D0000}"/>
    <cellStyle name="Normal 4 4 7" xfId="1467" xr:uid="{00000000-0005-0000-0000-0000EB7D0000}"/>
    <cellStyle name="Normal 4 4 7 2" xfId="4108" xr:uid="{00000000-0005-0000-0000-0000EC7D0000}"/>
    <cellStyle name="Normal 4 4 7 2 2" xfId="12254" xr:uid="{00000000-0005-0000-0000-0000ED7D0000}"/>
    <cellStyle name="Normal 4 4 7 2 2 2" xfId="28550" xr:uid="{00000000-0005-0000-0000-0000EE7D0000}"/>
    <cellStyle name="Normal 4 4 7 2 3" xfId="20404" xr:uid="{00000000-0005-0000-0000-0000EF7D0000}"/>
    <cellStyle name="Normal 4 4 7 3" xfId="6766" xr:uid="{00000000-0005-0000-0000-0000F07D0000}"/>
    <cellStyle name="Normal 4 4 7 3 2" xfId="14912" xr:uid="{00000000-0005-0000-0000-0000F17D0000}"/>
    <cellStyle name="Normal 4 4 7 3 2 2" xfId="31208" xr:uid="{00000000-0005-0000-0000-0000F27D0000}"/>
    <cellStyle name="Normal 4 4 7 3 3" xfId="23062" xr:uid="{00000000-0005-0000-0000-0000F37D0000}"/>
    <cellStyle name="Normal 4 4 7 4" xfId="9613" xr:uid="{00000000-0005-0000-0000-0000F47D0000}"/>
    <cellStyle name="Normal 4 4 7 4 2" xfId="25909" xr:uid="{00000000-0005-0000-0000-0000F57D0000}"/>
    <cellStyle name="Normal 4 4 7 5" xfId="17763" xr:uid="{00000000-0005-0000-0000-0000F67D0000}"/>
    <cellStyle name="Normal 4 4 8" xfId="2890" xr:uid="{00000000-0005-0000-0000-0000F77D0000}"/>
    <cellStyle name="Normal 4 4 8 2" xfId="11036" xr:uid="{00000000-0005-0000-0000-0000F87D0000}"/>
    <cellStyle name="Normal 4 4 8 2 2" xfId="27332" xr:uid="{00000000-0005-0000-0000-0000F97D0000}"/>
    <cellStyle name="Normal 4 4 8 3" xfId="19186" xr:uid="{00000000-0005-0000-0000-0000FA7D0000}"/>
    <cellStyle name="Normal 4 4 9" xfId="5356" xr:uid="{00000000-0005-0000-0000-0000FB7D0000}"/>
    <cellStyle name="Normal 4 4 9 2" xfId="13502" xr:uid="{00000000-0005-0000-0000-0000FC7D0000}"/>
    <cellStyle name="Normal 4 4 9 2 2" xfId="29798" xr:uid="{00000000-0005-0000-0000-0000FD7D0000}"/>
    <cellStyle name="Normal 4 4 9 3" xfId="21652" xr:uid="{00000000-0005-0000-0000-0000FE7D0000}"/>
    <cellStyle name="Normal 4 5" xfId="102" xr:uid="{00000000-0005-0000-0000-0000FF7D0000}"/>
    <cellStyle name="Normal 4 5 2" xfId="446" xr:uid="{00000000-0005-0000-0000-0000007E0000}"/>
    <cellStyle name="Normal 4 5 2 2" xfId="1152" xr:uid="{00000000-0005-0000-0000-0000017E0000}"/>
    <cellStyle name="Normal 4 5 2 2 2" xfId="2562" xr:uid="{00000000-0005-0000-0000-0000027E0000}"/>
    <cellStyle name="Normal 4 5 2 2 2 2" xfId="5051" xr:uid="{00000000-0005-0000-0000-0000037E0000}"/>
    <cellStyle name="Normal 4 5 2 2 2 2 2" xfId="13197" xr:uid="{00000000-0005-0000-0000-0000047E0000}"/>
    <cellStyle name="Normal 4 5 2 2 2 2 2 2" xfId="29493" xr:uid="{00000000-0005-0000-0000-0000057E0000}"/>
    <cellStyle name="Normal 4 5 2 2 2 2 3" xfId="21347" xr:uid="{00000000-0005-0000-0000-0000067E0000}"/>
    <cellStyle name="Normal 4 5 2 2 2 3" xfId="7861" xr:uid="{00000000-0005-0000-0000-0000077E0000}"/>
    <cellStyle name="Normal 4 5 2 2 2 3 2" xfId="16007" xr:uid="{00000000-0005-0000-0000-0000087E0000}"/>
    <cellStyle name="Normal 4 5 2 2 2 3 2 2" xfId="32303" xr:uid="{00000000-0005-0000-0000-0000097E0000}"/>
    <cellStyle name="Normal 4 5 2 2 2 3 3" xfId="24157" xr:uid="{00000000-0005-0000-0000-00000A7E0000}"/>
    <cellStyle name="Normal 4 5 2 2 2 4" xfId="10708" xr:uid="{00000000-0005-0000-0000-00000B7E0000}"/>
    <cellStyle name="Normal 4 5 2 2 2 4 2" xfId="27004" xr:uid="{00000000-0005-0000-0000-00000C7E0000}"/>
    <cellStyle name="Normal 4 5 2 2 2 5" xfId="18858" xr:uid="{00000000-0005-0000-0000-00000D7E0000}"/>
    <cellStyle name="Normal 4 5 2 2 3" xfId="3833" xr:uid="{00000000-0005-0000-0000-00000E7E0000}"/>
    <cellStyle name="Normal 4 5 2 2 3 2" xfId="11979" xr:uid="{00000000-0005-0000-0000-00000F7E0000}"/>
    <cellStyle name="Normal 4 5 2 2 3 2 2" xfId="28275" xr:uid="{00000000-0005-0000-0000-0000107E0000}"/>
    <cellStyle name="Normal 4 5 2 2 3 3" xfId="20129" xr:uid="{00000000-0005-0000-0000-0000117E0000}"/>
    <cellStyle name="Normal 4 5 2 2 4" xfId="6451" xr:uid="{00000000-0005-0000-0000-0000127E0000}"/>
    <cellStyle name="Normal 4 5 2 2 4 2" xfId="14597" xr:uid="{00000000-0005-0000-0000-0000137E0000}"/>
    <cellStyle name="Normal 4 5 2 2 4 2 2" xfId="30893" xr:uid="{00000000-0005-0000-0000-0000147E0000}"/>
    <cellStyle name="Normal 4 5 2 2 4 3" xfId="22747" xr:uid="{00000000-0005-0000-0000-0000157E0000}"/>
    <cellStyle name="Normal 4 5 2 2 5" xfId="9298" xr:uid="{00000000-0005-0000-0000-0000167E0000}"/>
    <cellStyle name="Normal 4 5 2 2 5 2" xfId="25594" xr:uid="{00000000-0005-0000-0000-0000177E0000}"/>
    <cellStyle name="Normal 4 5 2 2 6" xfId="17448" xr:uid="{00000000-0005-0000-0000-0000187E0000}"/>
    <cellStyle name="Normal 4 5 2 3" xfId="1857" xr:uid="{00000000-0005-0000-0000-0000197E0000}"/>
    <cellStyle name="Normal 4 5 2 3 2" xfId="4442" xr:uid="{00000000-0005-0000-0000-00001A7E0000}"/>
    <cellStyle name="Normal 4 5 2 3 2 2" xfId="12588" xr:uid="{00000000-0005-0000-0000-00001B7E0000}"/>
    <cellStyle name="Normal 4 5 2 3 2 2 2" xfId="28884" xr:uid="{00000000-0005-0000-0000-00001C7E0000}"/>
    <cellStyle name="Normal 4 5 2 3 2 3" xfId="20738" xr:uid="{00000000-0005-0000-0000-00001D7E0000}"/>
    <cellStyle name="Normal 4 5 2 3 3" xfId="7156" xr:uid="{00000000-0005-0000-0000-00001E7E0000}"/>
    <cellStyle name="Normal 4 5 2 3 3 2" xfId="15302" xr:uid="{00000000-0005-0000-0000-00001F7E0000}"/>
    <cellStyle name="Normal 4 5 2 3 3 2 2" xfId="31598" xr:uid="{00000000-0005-0000-0000-0000207E0000}"/>
    <cellStyle name="Normal 4 5 2 3 3 3" xfId="23452" xr:uid="{00000000-0005-0000-0000-0000217E0000}"/>
    <cellStyle name="Normal 4 5 2 3 4" xfId="10003" xr:uid="{00000000-0005-0000-0000-0000227E0000}"/>
    <cellStyle name="Normal 4 5 2 3 4 2" xfId="26299" xr:uid="{00000000-0005-0000-0000-0000237E0000}"/>
    <cellStyle name="Normal 4 5 2 3 5" xfId="18153" xr:uid="{00000000-0005-0000-0000-0000247E0000}"/>
    <cellStyle name="Normal 4 5 2 4" xfId="3224" xr:uid="{00000000-0005-0000-0000-0000257E0000}"/>
    <cellStyle name="Normal 4 5 2 4 2" xfId="11370" xr:uid="{00000000-0005-0000-0000-0000267E0000}"/>
    <cellStyle name="Normal 4 5 2 4 2 2" xfId="27666" xr:uid="{00000000-0005-0000-0000-0000277E0000}"/>
    <cellStyle name="Normal 4 5 2 4 3" xfId="19520" xr:uid="{00000000-0005-0000-0000-0000287E0000}"/>
    <cellStyle name="Normal 4 5 2 5" xfId="5746" xr:uid="{00000000-0005-0000-0000-0000297E0000}"/>
    <cellStyle name="Normal 4 5 2 5 2" xfId="13892" xr:uid="{00000000-0005-0000-0000-00002A7E0000}"/>
    <cellStyle name="Normal 4 5 2 5 2 2" xfId="30188" xr:uid="{00000000-0005-0000-0000-00002B7E0000}"/>
    <cellStyle name="Normal 4 5 2 5 3" xfId="22042" xr:uid="{00000000-0005-0000-0000-00002C7E0000}"/>
    <cellStyle name="Normal 4 5 2 6" xfId="8593" xr:uid="{00000000-0005-0000-0000-00002D7E0000}"/>
    <cellStyle name="Normal 4 5 2 6 2" xfId="24889" xr:uid="{00000000-0005-0000-0000-00002E7E0000}"/>
    <cellStyle name="Normal 4 5 2 7" xfId="16743" xr:uid="{00000000-0005-0000-0000-00002F7E0000}"/>
    <cellStyle name="Normal 4 5 3" xfId="808" xr:uid="{00000000-0005-0000-0000-0000307E0000}"/>
    <cellStyle name="Normal 4 5 3 2" xfId="2218" xr:uid="{00000000-0005-0000-0000-0000317E0000}"/>
    <cellStyle name="Normal 4 5 3 2 2" xfId="4755" xr:uid="{00000000-0005-0000-0000-0000327E0000}"/>
    <cellStyle name="Normal 4 5 3 2 2 2" xfId="12901" xr:uid="{00000000-0005-0000-0000-0000337E0000}"/>
    <cellStyle name="Normal 4 5 3 2 2 2 2" xfId="29197" xr:uid="{00000000-0005-0000-0000-0000347E0000}"/>
    <cellStyle name="Normal 4 5 3 2 2 3" xfId="21051" xr:uid="{00000000-0005-0000-0000-0000357E0000}"/>
    <cellStyle name="Normal 4 5 3 2 3" xfId="7517" xr:uid="{00000000-0005-0000-0000-0000367E0000}"/>
    <cellStyle name="Normal 4 5 3 2 3 2" xfId="15663" xr:uid="{00000000-0005-0000-0000-0000377E0000}"/>
    <cellStyle name="Normal 4 5 3 2 3 2 2" xfId="31959" xr:uid="{00000000-0005-0000-0000-0000387E0000}"/>
    <cellStyle name="Normal 4 5 3 2 3 3" xfId="23813" xr:uid="{00000000-0005-0000-0000-0000397E0000}"/>
    <cellStyle name="Normal 4 5 3 2 4" xfId="10364" xr:uid="{00000000-0005-0000-0000-00003A7E0000}"/>
    <cellStyle name="Normal 4 5 3 2 4 2" xfId="26660" xr:uid="{00000000-0005-0000-0000-00003B7E0000}"/>
    <cellStyle name="Normal 4 5 3 2 5" xfId="18514" xr:uid="{00000000-0005-0000-0000-00003C7E0000}"/>
    <cellStyle name="Normal 4 5 3 3" xfId="3537" xr:uid="{00000000-0005-0000-0000-00003D7E0000}"/>
    <cellStyle name="Normal 4 5 3 3 2" xfId="11683" xr:uid="{00000000-0005-0000-0000-00003E7E0000}"/>
    <cellStyle name="Normal 4 5 3 3 2 2" xfId="27979" xr:uid="{00000000-0005-0000-0000-00003F7E0000}"/>
    <cellStyle name="Normal 4 5 3 3 3" xfId="19833" xr:uid="{00000000-0005-0000-0000-0000407E0000}"/>
    <cellStyle name="Normal 4 5 3 4" xfId="6107" xr:uid="{00000000-0005-0000-0000-0000417E0000}"/>
    <cellStyle name="Normal 4 5 3 4 2" xfId="14253" xr:uid="{00000000-0005-0000-0000-0000427E0000}"/>
    <cellStyle name="Normal 4 5 3 4 2 2" xfId="30549" xr:uid="{00000000-0005-0000-0000-0000437E0000}"/>
    <cellStyle name="Normal 4 5 3 4 3" xfId="22403" xr:uid="{00000000-0005-0000-0000-0000447E0000}"/>
    <cellStyle name="Normal 4 5 3 5" xfId="8954" xr:uid="{00000000-0005-0000-0000-0000457E0000}"/>
    <cellStyle name="Normal 4 5 3 5 2" xfId="25250" xr:uid="{00000000-0005-0000-0000-0000467E0000}"/>
    <cellStyle name="Normal 4 5 3 6" xfId="17104" xr:uid="{00000000-0005-0000-0000-0000477E0000}"/>
    <cellStyle name="Normal 4 5 4" xfId="1513" xr:uid="{00000000-0005-0000-0000-0000487E0000}"/>
    <cellStyle name="Normal 4 5 4 2" xfId="4146" xr:uid="{00000000-0005-0000-0000-0000497E0000}"/>
    <cellStyle name="Normal 4 5 4 2 2" xfId="12292" xr:uid="{00000000-0005-0000-0000-00004A7E0000}"/>
    <cellStyle name="Normal 4 5 4 2 2 2" xfId="28588" xr:uid="{00000000-0005-0000-0000-00004B7E0000}"/>
    <cellStyle name="Normal 4 5 4 2 3" xfId="20442" xr:uid="{00000000-0005-0000-0000-00004C7E0000}"/>
    <cellStyle name="Normal 4 5 4 3" xfId="6812" xr:uid="{00000000-0005-0000-0000-00004D7E0000}"/>
    <cellStyle name="Normal 4 5 4 3 2" xfId="14958" xr:uid="{00000000-0005-0000-0000-00004E7E0000}"/>
    <cellStyle name="Normal 4 5 4 3 2 2" xfId="31254" xr:uid="{00000000-0005-0000-0000-00004F7E0000}"/>
    <cellStyle name="Normal 4 5 4 3 3" xfId="23108" xr:uid="{00000000-0005-0000-0000-0000507E0000}"/>
    <cellStyle name="Normal 4 5 4 4" xfId="9659" xr:uid="{00000000-0005-0000-0000-0000517E0000}"/>
    <cellStyle name="Normal 4 5 4 4 2" xfId="25955" xr:uid="{00000000-0005-0000-0000-0000527E0000}"/>
    <cellStyle name="Normal 4 5 4 5" xfId="17809" xr:uid="{00000000-0005-0000-0000-0000537E0000}"/>
    <cellStyle name="Normal 4 5 5" xfId="2928" xr:uid="{00000000-0005-0000-0000-0000547E0000}"/>
    <cellStyle name="Normal 4 5 5 2" xfId="11074" xr:uid="{00000000-0005-0000-0000-0000557E0000}"/>
    <cellStyle name="Normal 4 5 5 2 2" xfId="27370" xr:uid="{00000000-0005-0000-0000-0000567E0000}"/>
    <cellStyle name="Normal 4 5 5 3" xfId="19224" xr:uid="{00000000-0005-0000-0000-0000577E0000}"/>
    <cellStyle name="Normal 4 5 6" xfId="5402" xr:uid="{00000000-0005-0000-0000-0000587E0000}"/>
    <cellStyle name="Normal 4 5 6 2" xfId="13548" xr:uid="{00000000-0005-0000-0000-0000597E0000}"/>
    <cellStyle name="Normal 4 5 6 2 2" xfId="29844" xr:uid="{00000000-0005-0000-0000-00005A7E0000}"/>
    <cellStyle name="Normal 4 5 6 3" xfId="21698" xr:uid="{00000000-0005-0000-0000-00005B7E0000}"/>
    <cellStyle name="Normal 4 5 7" xfId="8249" xr:uid="{00000000-0005-0000-0000-00005C7E0000}"/>
    <cellStyle name="Normal 4 5 7 2" xfId="24545" xr:uid="{00000000-0005-0000-0000-00005D7E0000}"/>
    <cellStyle name="Normal 4 5 8" xfId="16399" xr:uid="{00000000-0005-0000-0000-00005E7E0000}"/>
    <cellStyle name="Normal 4 6" xfId="191" xr:uid="{00000000-0005-0000-0000-00005F7E0000}"/>
    <cellStyle name="Normal 4 6 2" xfId="535" xr:uid="{00000000-0005-0000-0000-0000607E0000}"/>
    <cellStyle name="Normal 4 6 2 2" xfId="1241" xr:uid="{00000000-0005-0000-0000-0000617E0000}"/>
    <cellStyle name="Normal 4 6 2 2 2" xfId="2651" xr:uid="{00000000-0005-0000-0000-0000627E0000}"/>
    <cellStyle name="Normal 4 6 2 2 2 2" xfId="5125" xr:uid="{00000000-0005-0000-0000-0000637E0000}"/>
    <cellStyle name="Normal 4 6 2 2 2 2 2" xfId="13271" xr:uid="{00000000-0005-0000-0000-0000647E0000}"/>
    <cellStyle name="Normal 4 6 2 2 2 2 2 2" xfId="29567" xr:uid="{00000000-0005-0000-0000-0000657E0000}"/>
    <cellStyle name="Normal 4 6 2 2 2 2 3" xfId="21421" xr:uid="{00000000-0005-0000-0000-0000667E0000}"/>
    <cellStyle name="Normal 4 6 2 2 2 3" xfId="7950" xr:uid="{00000000-0005-0000-0000-0000677E0000}"/>
    <cellStyle name="Normal 4 6 2 2 2 3 2" xfId="16096" xr:uid="{00000000-0005-0000-0000-0000687E0000}"/>
    <cellStyle name="Normal 4 6 2 2 2 3 2 2" xfId="32392" xr:uid="{00000000-0005-0000-0000-0000697E0000}"/>
    <cellStyle name="Normal 4 6 2 2 2 3 3" xfId="24246" xr:uid="{00000000-0005-0000-0000-00006A7E0000}"/>
    <cellStyle name="Normal 4 6 2 2 2 4" xfId="10797" xr:uid="{00000000-0005-0000-0000-00006B7E0000}"/>
    <cellStyle name="Normal 4 6 2 2 2 4 2" xfId="27093" xr:uid="{00000000-0005-0000-0000-00006C7E0000}"/>
    <cellStyle name="Normal 4 6 2 2 2 5" xfId="18947" xr:uid="{00000000-0005-0000-0000-00006D7E0000}"/>
    <cellStyle name="Normal 4 6 2 2 3" xfId="3907" xr:uid="{00000000-0005-0000-0000-00006E7E0000}"/>
    <cellStyle name="Normal 4 6 2 2 3 2" xfId="12053" xr:uid="{00000000-0005-0000-0000-00006F7E0000}"/>
    <cellStyle name="Normal 4 6 2 2 3 2 2" xfId="28349" xr:uid="{00000000-0005-0000-0000-0000707E0000}"/>
    <cellStyle name="Normal 4 6 2 2 3 3" xfId="20203" xr:uid="{00000000-0005-0000-0000-0000717E0000}"/>
    <cellStyle name="Normal 4 6 2 2 4" xfId="6540" xr:uid="{00000000-0005-0000-0000-0000727E0000}"/>
    <cellStyle name="Normal 4 6 2 2 4 2" xfId="14686" xr:uid="{00000000-0005-0000-0000-0000737E0000}"/>
    <cellStyle name="Normal 4 6 2 2 4 2 2" xfId="30982" xr:uid="{00000000-0005-0000-0000-0000747E0000}"/>
    <cellStyle name="Normal 4 6 2 2 4 3" xfId="22836" xr:uid="{00000000-0005-0000-0000-0000757E0000}"/>
    <cellStyle name="Normal 4 6 2 2 5" xfId="9387" xr:uid="{00000000-0005-0000-0000-0000767E0000}"/>
    <cellStyle name="Normal 4 6 2 2 5 2" xfId="25683" xr:uid="{00000000-0005-0000-0000-0000777E0000}"/>
    <cellStyle name="Normal 4 6 2 2 6" xfId="17537" xr:uid="{00000000-0005-0000-0000-0000787E0000}"/>
    <cellStyle name="Normal 4 6 2 3" xfId="1946" xr:uid="{00000000-0005-0000-0000-0000797E0000}"/>
    <cellStyle name="Normal 4 6 2 3 2" xfId="4516" xr:uid="{00000000-0005-0000-0000-00007A7E0000}"/>
    <cellStyle name="Normal 4 6 2 3 2 2" xfId="12662" xr:uid="{00000000-0005-0000-0000-00007B7E0000}"/>
    <cellStyle name="Normal 4 6 2 3 2 2 2" xfId="28958" xr:uid="{00000000-0005-0000-0000-00007C7E0000}"/>
    <cellStyle name="Normal 4 6 2 3 2 3" xfId="20812" xr:uid="{00000000-0005-0000-0000-00007D7E0000}"/>
    <cellStyle name="Normal 4 6 2 3 3" xfId="7245" xr:uid="{00000000-0005-0000-0000-00007E7E0000}"/>
    <cellStyle name="Normal 4 6 2 3 3 2" xfId="15391" xr:uid="{00000000-0005-0000-0000-00007F7E0000}"/>
    <cellStyle name="Normal 4 6 2 3 3 2 2" xfId="31687" xr:uid="{00000000-0005-0000-0000-0000807E0000}"/>
    <cellStyle name="Normal 4 6 2 3 3 3" xfId="23541" xr:uid="{00000000-0005-0000-0000-0000817E0000}"/>
    <cellStyle name="Normal 4 6 2 3 4" xfId="10092" xr:uid="{00000000-0005-0000-0000-0000827E0000}"/>
    <cellStyle name="Normal 4 6 2 3 4 2" xfId="26388" xr:uid="{00000000-0005-0000-0000-0000837E0000}"/>
    <cellStyle name="Normal 4 6 2 3 5" xfId="18242" xr:uid="{00000000-0005-0000-0000-0000847E0000}"/>
    <cellStyle name="Normal 4 6 2 4" xfId="3298" xr:uid="{00000000-0005-0000-0000-0000857E0000}"/>
    <cellStyle name="Normal 4 6 2 4 2" xfId="11444" xr:uid="{00000000-0005-0000-0000-0000867E0000}"/>
    <cellStyle name="Normal 4 6 2 4 2 2" xfId="27740" xr:uid="{00000000-0005-0000-0000-0000877E0000}"/>
    <cellStyle name="Normal 4 6 2 4 3" xfId="19594" xr:uid="{00000000-0005-0000-0000-0000887E0000}"/>
    <cellStyle name="Normal 4 6 2 5" xfId="5835" xr:uid="{00000000-0005-0000-0000-0000897E0000}"/>
    <cellStyle name="Normal 4 6 2 5 2" xfId="13981" xr:uid="{00000000-0005-0000-0000-00008A7E0000}"/>
    <cellStyle name="Normal 4 6 2 5 2 2" xfId="30277" xr:uid="{00000000-0005-0000-0000-00008B7E0000}"/>
    <cellStyle name="Normal 4 6 2 5 3" xfId="22131" xr:uid="{00000000-0005-0000-0000-00008C7E0000}"/>
    <cellStyle name="Normal 4 6 2 6" xfId="8682" xr:uid="{00000000-0005-0000-0000-00008D7E0000}"/>
    <cellStyle name="Normal 4 6 2 6 2" xfId="24978" xr:uid="{00000000-0005-0000-0000-00008E7E0000}"/>
    <cellStyle name="Normal 4 6 2 7" xfId="16832" xr:uid="{00000000-0005-0000-0000-00008F7E0000}"/>
    <cellStyle name="Normal 4 6 3" xfId="897" xr:uid="{00000000-0005-0000-0000-0000907E0000}"/>
    <cellStyle name="Normal 4 6 3 2" xfId="2307" xr:uid="{00000000-0005-0000-0000-0000917E0000}"/>
    <cellStyle name="Normal 4 6 3 2 2" xfId="4829" xr:uid="{00000000-0005-0000-0000-0000927E0000}"/>
    <cellStyle name="Normal 4 6 3 2 2 2" xfId="12975" xr:uid="{00000000-0005-0000-0000-0000937E0000}"/>
    <cellStyle name="Normal 4 6 3 2 2 2 2" xfId="29271" xr:uid="{00000000-0005-0000-0000-0000947E0000}"/>
    <cellStyle name="Normal 4 6 3 2 2 3" xfId="21125" xr:uid="{00000000-0005-0000-0000-0000957E0000}"/>
    <cellStyle name="Normal 4 6 3 2 3" xfId="7606" xr:uid="{00000000-0005-0000-0000-0000967E0000}"/>
    <cellStyle name="Normal 4 6 3 2 3 2" xfId="15752" xr:uid="{00000000-0005-0000-0000-0000977E0000}"/>
    <cellStyle name="Normal 4 6 3 2 3 2 2" xfId="32048" xr:uid="{00000000-0005-0000-0000-0000987E0000}"/>
    <cellStyle name="Normal 4 6 3 2 3 3" xfId="23902" xr:uid="{00000000-0005-0000-0000-0000997E0000}"/>
    <cellStyle name="Normal 4 6 3 2 4" xfId="10453" xr:uid="{00000000-0005-0000-0000-00009A7E0000}"/>
    <cellStyle name="Normal 4 6 3 2 4 2" xfId="26749" xr:uid="{00000000-0005-0000-0000-00009B7E0000}"/>
    <cellStyle name="Normal 4 6 3 2 5" xfId="18603" xr:uid="{00000000-0005-0000-0000-00009C7E0000}"/>
    <cellStyle name="Normal 4 6 3 3" xfId="3611" xr:uid="{00000000-0005-0000-0000-00009D7E0000}"/>
    <cellStyle name="Normal 4 6 3 3 2" xfId="11757" xr:uid="{00000000-0005-0000-0000-00009E7E0000}"/>
    <cellStyle name="Normal 4 6 3 3 2 2" xfId="28053" xr:uid="{00000000-0005-0000-0000-00009F7E0000}"/>
    <cellStyle name="Normal 4 6 3 3 3" xfId="19907" xr:uid="{00000000-0005-0000-0000-0000A07E0000}"/>
    <cellStyle name="Normal 4 6 3 4" xfId="6196" xr:uid="{00000000-0005-0000-0000-0000A17E0000}"/>
    <cellStyle name="Normal 4 6 3 4 2" xfId="14342" xr:uid="{00000000-0005-0000-0000-0000A27E0000}"/>
    <cellStyle name="Normal 4 6 3 4 2 2" xfId="30638" xr:uid="{00000000-0005-0000-0000-0000A37E0000}"/>
    <cellStyle name="Normal 4 6 3 4 3" xfId="22492" xr:uid="{00000000-0005-0000-0000-0000A47E0000}"/>
    <cellStyle name="Normal 4 6 3 5" xfId="9043" xr:uid="{00000000-0005-0000-0000-0000A57E0000}"/>
    <cellStyle name="Normal 4 6 3 5 2" xfId="25339" xr:uid="{00000000-0005-0000-0000-0000A67E0000}"/>
    <cellStyle name="Normal 4 6 3 6" xfId="17193" xr:uid="{00000000-0005-0000-0000-0000A77E0000}"/>
    <cellStyle name="Normal 4 6 4" xfId="1602" xr:uid="{00000000-0005-0000-0000-0000A87E0000}"/>
    <cellStyle name="Normal 4 6 4 2" xfId="4220" xr:uid="{00000000-0005-0000-0000-0000A97E0000}"/>
    <cellStyle name="Normal 4 6 4 2 2" xfId="12366" xr:uid="{00000000-0005-0000-0000-0000AA7E0000}"/>
    <cellStyle name="Normal 4 6 4 2 2 2" xfId="28662" xr:uid="{00000000-0005-0000-0000-0000AB7E0000}"/>
    <cellStyle name="Normal 4 6 4 2 3" xfId="20516" xr:uid="{00000000-0005-0000-0000-0000AC7E0000}"/>
    <cellStyle name="Normal 4 6 4 3" xfId="6901" xr:uid="{00000000-0005-0000-0000-0000AD7E0000}"/>
    <cellStyle name="Normal 4 6 4 3 2" xfId="15047" xr:uid="{00000000-0005-0000-0000-0000AE7E0000}"/>
    <cellStyle name="Normal 4 6 4 3 2 2" xfId="31343" xr:uid="{00000000-0005-0000-0000-0000AF7E0000}"/>
    <cellStyle name="Normal 4 6 4 3 3" xfId="23197" xr:uid="{00000000-0005-0000-0000-0000B07E0000}"/>
    <cellStyle name="Normal 4 6 4 4" xfId="9748" xr:uid="{00000000-0005-0000-0000-0000B17E0000}"/>
    <cellStyle name="Normal 4 6 4 4 2" xfId="26044" xr:uid="{00000000-0005-0000-0000-0000B27E0000}"/>
    <cellStyle name="Normal 4 6 4 5" xfId="17898" xr:uid="{00000000-0005-0000-0000-0000B37E0000}"/>
    <cellStyle name="Normal 4 6 5" xfId="3002" xr:uid="{00000000-0005-0000-0000-0000B47E0000}"/>
    <cellStyle name="Normal 4 6 5 2" xfId="11148" xr:uid="{00000000-0005-0000-0000-0000B57E0000}"/>
    <cellStyle name="Normal 4 6 5 2 2" xfId="27444" xr:uid="{00000000-0005-0000-0000-0000B67E0000}"/>
    <cellStyle name="Normal 4 6 5 3" xfId="19298" xr:uid="{00000000-0005-0000-0000-0000B77E0000}"/>
    <cellStyle name="Normal 4 6 6" xfId="5491" xr:uid="{00000000-0005-0000-0000-0000B87E0000}"/>
    <cellStyle name="Normal 4 6 6 2" xfId="13637" xr:uid="{00000000-0005-0000-0000-0000B97E0000}"/>
    <cellStyle name="Normal 4 6 6 2 2" xfId="29933" xr:uid="{00000000-0005-0000-0000-0000BA7E0000}"/>
    <cellStyle name="Normal 4 6 6 3" xfId="21787" xr:uid="{00000000-0005-0000-0000-0000BB7E0000}"/>
    <cellStyle name="Normal 4 6 7" xfId="8338" xr:uid="{00000000-0005-0000-0000-0000BC7E0000}"/>
    <cellStyle name="Normal 4 6 7 2" xfId="24634" xr:uid="{00000000-0005-0000-0000-0000BD7E0000}"/>
    <cellStyle name="Normal 4 6 8" xfId="16488" xr:uid="{00000000-0005-0000-0000-0000BE7E0000}"/>
    <cellStyle name="Normal 4 7" xfId="266" xr:uid="{00000000-0005-0000-0000-0000BF7E0000}"/>
    <cellStyle name="Normal 4 7 2" xfId="610" xr:uid="{00000000-0005-0000-0000-0000C07E0000}"/>
    <cellStyle name="Normal 4 7 2 2" xfId="1316" xr:uid="{00000000-0005-0000-0000-0000C17E0000}"/>
    <cellStyle name="Normal 4 7 2 2 2" xfId="2726" xr:uid="{00000000-0005-0000-0000-0000C27E0000}"/>
    <cellStyle name="Normal 4 7 2 2 2 2" xfId="5199" xr:uid="{00000000-0005-0000-0000-0000C37E0000}"/>
    <cellStyle name="Normal 4 7 2 2 2 2 2" xfId="13345" xr:uid="{00000000-0005-0000-0000-0000C47E0000}"/>
    <cellStyle name="Normal 4 7 2 2 2 2 2 2" xfId="29641" xr:uid="{00000000-0005-0000-0000-0000C57E0000}"/>
    <cellStyle name="Normal 4 7 2 2 2 2 3" xfId="21495" xr:uid="{00000000-0005-0000-0000-0000C67E0000}"/>
    <cellStyle name="Normal 4 7 2 2 2 3" xfId="8025" xr:uid="{00000000-0005-0000-0000-0000C77E0000}"/>
    <cellStyle name="Normal 4 7 2 2 2 3 2" xfId="16171" xr:uid="{00000000-0005-0000-0000-0000C87E0000}"/>
    <cellStyle name="Normal 4 7 2 2 2 3 2 2" xfId="32467" xr:uid="{00000000-0005-0000-0000-0000C97E0000}"/>
    <cellStyle name="Normal 4 7 2 2 2 3 3" xfId="24321" xr:uid="{00000000-0005-0000-0000-0000CA7E0000}"/>
    <cellStyle name="Normal 4 7 2 2 2 4" xfId="10872" xr:uid="{00000000-0005-0000-0000-0000CB7E0000}"/>
    <cellStyle name="Normal 4 7 2 2 2 4 2" xfId="27168" xr:uid="{00000000-0005-0000-0000-0000CC7E0000}"/>
    <cellStyle name="Normal 4 7 2 2 2 5" xfId="19022" xr:uid="{00000000-0005-0000-0000-0000CD7E0000}"/>
    <cellStyle name="Normal 4 7 2 2 3" xfId="3981" xr:uid="{00000000-0005-0000-0000-0000CE7E0000}"/>
    <cellStyle name="Normal 4 7 2 2 3 2" xfId="12127" xr:uid="{00000000-0005-0000-0000-0000CF7E0000}"/>
    <cellStyle name="Normal 4 7 2 2 3 2 2" xfId="28423" xr:uid="{00000000-0005-0000-0000-0000D07E0000}"/>
    <cellStyle name="Normal 4 7 2 2 3 3" xfId="20277" xr:uid="{00000000-0005-0000-0000-0000D17E0000}"/>
    <cellStyle name="Normal 4 7 2 2 4" xfId="6615" xr:uid="{00000000-0005-0000-0000-0000D27E0000}"/>
    <cellStyle name="Normal 4 7 2 2 4 2" xfId="14761" xr:uid="{00000000-0005-0000-0000-0000D37E0000}"/>
    <cellStyle name="Normal 4 7 2 2 4 2 2" xfId="31057" xr:uid="{00000000-0005-0000-0000-0000D47E0000}"/>
    <cellStyle name="Normal 4 7 2 2 4 3" xfId="22911" xr:uid="{00000000-0005-0000-0000-0000D57E0000}"/>
    <cellStyle name="Normal 4 7 2 2 5" xfId="9462" xr:uid="{00000000-0005-0000-0000-0000D67E0000}"/>
    <cellStyle name="Normal 4 7 2 2 5 2" xfId="25758" xr:uid="{00000000-0005-0000-0000-0000D77E0000}"/>
    <cellStyle name="Normal 4 7 2 2 6" xfId="17612" xr:uid="{00000000-0005-0000-0000-0000D87E0000}"/>
    <cellStyle name="Normal 4 7 2 3" xfId="2021" xr:uid="{00000000-0005-0000-0000-0000D97E0000}"/>
    <cellStyle name="Normal 4 7 2 3 2" xfId="4590" xr:uid="{00000000-0005-0000-0000-0000DA7E0000}"/>
    <cellStyle name="Normal 4 7 2 3 2 2" xfId="12736" xr:uid="{00000000-0005-0000-0000-0000DB7E0000}"/>
    <cellStyle name="Normal 4 7 2 3 2 2 2" xfId="29032" xr:uid="{00000000-0005-0000-0000-0000DC7E0000}"/>
    <cellStyle name="Normal 4 7 2 3 2 3" xfId="20886" xr:uid="{00000000-0005-0000-0000-0000DD7E0000}"/>
    <cellStyle name="Normal 4 7 2 3 3" xfId="7320" xr:uid="{00000000-0005-0000-0000-0000DE7E0000}"/>
    <cellStyle name="Normal 4 7 2 3 3 2" xfId="15466" xr:uid="{00000000-0005-0000-0000-0000DF7E0000}"/>
    <cellStyle name="Normal 4 7 2 3 3 2 2" xfId="31762" xr:uid="{00000000-0005-0000-0000-0000E07E0000}"/>
    <cellStyle name="Normal 4 7 2 3 3 3" xfId="23616" xr:uid="{00000000-0005-0000-0000-0000E17E0000}"/>
    <cellStyle name="Normal 4 7 2 3 4" xfId="10167" xr:uid="{00000000-0005-0000-0000-0000E27E0000}"/>
    <cellStyle name="Normal 4 7 2 3 4 2" xfId="26463" xr:uid="{00000000-0005-0000-0000-0000E37E0000}"/>
    <cellStyle name="Normal 4 7 2 3 5" xfId="18317" xr:uid="{00000000-0005-0000-0000-0000E47E0000}"/>
    <cellStyle name="Normal 4 7 2 4" xfId="3372" xr:uid="{00000000-0005-0000-0000-0000E57E0000}"/>
    <cellStyle name="Normal 4 7 2 4 2" xfId="11518" xr:uid="{00000000-0005-0000-0000-0000E67E0000}"/>
    <cellStyle name="Normal 4 7 2 4 2 2" xfId="27814" xr:uid="{00000000-0005-0000-0000-0000E77E0000}"/>
    <cellStyle name="Normal 4 7 2 4 3" xfId="19668" xr:uid="{00000000-0005-0000-0000-0000E87E0000}"/>
    <cellStyle name="Normal 4 7 2 5" xfId="5910" xr:uid="{00000000-0005-0000-0000-0000E97E0000}"/>
    <cellStyle name="Normal 4 7 2 5 2" xfId="14056" xr:uid="{00000000-0005-0000-0000-0000EA7E0000}"/>
    <cellStyle name="Normal 4 7 2 5 2 2" xfId="30352" xr:uid="{00000000-0005-0000-0000-0000EB7E0000}"/>
    <cellStyle name="Normal 4 7 2 5 3" xfId="22206" xr:uid="{00000000-0005-0000-0000-0000EC7E0000}"/>
    <cellStyle name="Normal 4 7 2 6" xfId="8757" xr:uid="{00000000-0005-0000-0000-0000ED7E0000}"/>
    <cellStyle name="Normal 4 7 2 6 2" xfId="25053" xr:uid="{00000000-0005-0000-0000-0000EE7E0000}"/>
    <cellStyle name="Normal 4 7 2 7" xfId="16907" xr:uid="{00000000-0005-0000-0000-0000EF7E0000}"/>
    <cellStyle name="Normal 4 7 3" xfId="972" xr:uid="{00000000-0005-0000-0000-0000F07E0000}"/>
    <cellStyle name="Normal 4 7 3 2" xfId="2382" xr:uid="{00000000-0005-0000-0000-0000F17E0000}"/>
    <cellStyle name="Normal 4 7 3 2 2" xfId="4903" xr:uid="{00000000-0005-0000-0000-0000F27E0000}"/>
    <cellStyle name="Normal 4 7 3 2 2 2" xfId="13049" xr:uid="{00000000-0005-0000-0000-0000F37E0000}"/>
    <cellStyle name="Normal 4 7 3 2 2 2 2" xfId="29345" xr:uid="{00000000-0005-0000-0000-0000F47E0000}"/>
    <cellStyle name="Normal 4 7 3 2 2 3" xfId="21199" xr:uid="{00000000-0005-0000-0000-0000F57E0000}"/>
    <cellStyle name="Normal 4 7 3 2 3" xfId="7681" xr:uid="{00000000-0005-0000-0000-0000F67E0000}"/>
    <cellStyle name="Normal 4 7 3 2 3 2" xfId="15827" xr:uid="{00000000-0005-0000-0000-0000F77E0000}"/>
    <cellStyle name="Normal 4 7 3 2 3 2 2" xfId="32123" xr:uid="{00000000-0005-0000-0000-0000F87E0000}"/>
    <cellStyle name="Normal 4 7 3 2 3 3" xfId="23977" xr:uid="{00000000-0005-0000-0000-0000F97E0000}"/>
    <cellStyle name="Normal 4 7 3 2 4" xfId="10528" xr:uid="{00000000-0005-0000-0000-0000FA7E0000}"/>
    <cellStyle name="Normal 4 7 3 2 4 2" xfId="26824" xr:uid="{00000000-0005-0000-0000-0000FB7E0000}"/>
    <cellStyle name="Normal 4 7 3 2 5" xfId="18678" xr:uid="{00000000-0005-0000-0000-0000FC7E0000}"/>
    <cellStyle name="Normal 4 7 3 3" xfId="3685" xr:uid="{00000000-0005-0000-0000-0000FD7E0000}"/>
    <cellStyle name="Normal 4 7 3 3 2" xfId="11831" xr:uid="{00000000-0005-0000-0000-0000FE7E0000}"/>
    <cellStyle name="Normal 4 7 3 3 2 2" xfId="28127" xr:uid="{00000000-0005-0000-0000-0000FF7E0000}"/>
    <cellStyle name="Normal 4 7 3 3 3" xfId="19981" xr:uid="{00000000-0005-0000-0000-0000007F0000}"/>
    <cellStyle name="Normal 4 7 3 4" xfId="6271" xr:uid="{00000000-0005-0000-0000-0000017F0000}"/>
    <cellStyle name="Normal 4 7 3 4 2" xfId="14417" xr:uid="{00000000-0005-0000-0000-0000027F0000}"/>
    <cellStyle name="Normal 4 7 3 4 2 2" xfId="30713" xr:uid="{00000000-0005-0000-0000-0000037F0000}"/>
    <cellStyle name="Normal 4 7 3 4 3" xfId="22567" xr:uid="{00000000-0005-0000-0000-0000047F0000}"/>
    <cellStyle name="Normal 4 7 3 5" xfId="9118" xr:uid="{00000000-0005-0000-0000-0000057F0000}"/>
    <cellStyle name="Normal 4 7 3 5 2" xfId="25414" xr:uid="{00000000-0005-0000-0000-0000067F0000}"/>
    <cellStyle name="Normal 4 7 3 6" xfId="17268" xr:uid="{00000000-0005-0000-0000-0000077F0000}"/>
    <cellStyle name="Normal 4 7 4" xfId="1677" xr:uid="{00000000-0005-0000-0000-0000087F0000}"/>
    <cellStyle name="Normal 4 7 4 2" xfId="4294" xr:uid="{00000000-0005-0000-0000-0000097F0000}"/>
    <cellStyle name="Normal 4 7 4 2 2" xfId="12440" xr:uid="{00000000-0005-0000-0000-00000A7F0000}"/>
    <cellStyle name="Normal 4 7 4 2 2 2" xfId="28736" xr:uid="{00000000-0005-0000-0000-00000B7F0000}"/>
    <cellStyle name="Normal 4 7 4 2 3" xfId="20590" xr:uid="{00000000-0005-0000-0000-00000C7F0000}"/>
    <cellStyle name="Normal 4 7 4 3" xfId="6976" xr:uid="{00000000-0005-0000-0000-00000D7F0000}"/>
    <cellStyle name="Normal 4 7 4 3 2" xfId="15122" xr:uid="{00000000-0005-0000-0000-00000E7F0000}"/>
    <cellStyle name="Normal 4 7 4 3 2 2" xfId="31418" xr:uid="{00000000-0005-0000-0000-00000F7F0000}"/>
    <cellStyle name="Normal 4 7 4 3 3" xfId="23272" xr:uid="{00000000-0005-0000-0000-0000107F0000}"/>
    <cellStyle name="Normal 4 7 4 4" xfId="9823" xr:uid="{00000000-0005-0000-0000-0000117F0000}"/>
    <cellStyle name="Normal 4 7 4 4 2" xfId="26119" xr:uid="{00000000-0005-0000-0000-0000127F0000}"/>
    <cellStyle name="Normal 4 7 4 5" xfId="17973" xr:uid="{00000000-0005-0000-0000-0000137F0000}"/>
    <cellStyle name="Normal 4 7 5" xfId="3076" xr:uid="{00000000-0005-0000-0000-0000147F0000}"/>
    <cellStyle name="Normal 4 7 5 2" xfId="11222" xr:uid="{00000000-0005-0000-0000-0000157F0000}"/>
    <cellStyle name="Normal 4 7 5 2 2" xfId="27518" xr:uid="{00000000-0005-0000-0000-0000167F0000}"/>
    <cellStyle name="Normal 4 7 5 3" xfId="19372" xr:uid="{00000000-0005-0000-0000-0000177F0000}"/>
    <cellStyle name="Normal 4 7 6" xfId="5566" xr:uid="{00000000-0005-0000-0000-0000187F0000}"/>
    <cellStyle name="Normal 4 7 6 2" xfId="13712" xr:uid="{00000000-0005-0000-0000-0000197F0000}"/>
    <cellStyle name="Normal 4 7 6 2 2" xfId="30008" xr:uid="{00000000-0005-0000-0000-00001A7F0000}"/>
    <cellStyle name="Normal 4 7 6 3" xfId="21862" xr:uid="{00000000-0005-0000-0000-00001B7F0000}"/>
    <cellStyle name="Normal 4 7 7" xfId="8413" xr:uid="{00000000-0005-0000-0000-00001C7F0000}"/>
    <cellStyle name="Normal 4 7 7 2" xfId="24709" xr:uid="{00000000-0005-0000-0000-00001D7F0000}"/>
    <cellStyle name="Normal 4 7 8" xfId="16563" xr:uid="{00000000-0005-0000-0000-00001E7F0000}"/>
    <cellStyle name="Normal 4 8" xfId="356" xr:uid="{00000000-0005-0000-0000-00001F7F0000}"/>
    <cellStyle name="Normal 4 8 2" xfId="1062" xr:uid="{00000000-0005-0000-0000-0000207F0000}"/>
    <cellStyle name="Normal 4 8 2 2" xfId="2472" xr:uid="{00000000-0005-0000-0000-0000217F0000}"/>
    <cellStyle name="Normal 4 8 2 2 2" xfId="4977" xr:uid="{00000000-0005-0000-0000-0000227F0000}"/>
    <cellStyle name="Normal 4 8 2 2 2 2" xfId="13123" xr:uid="{00000000-0005-0000-0000-0000237F0000}"/>
    <cellStyle name="Normal 4 8 2 2 2 2 2" xfId="29419" xr:uid="{00000000-0005-0000-0000-0000247F0000}"/>
    <cellStyle name="Normal 4 8 2 2 2 3" xfId="21273" xr:uid="{00000000-0005-0000-0000-0000257F0000}"/>
    <cellStyle name="Normal 4 8 2 2 3" xfId="7771" xr:uid="{00000000-0005-0000-0000-0000267F0000}"/>
    <cellStyle name="Normal 4 8 2 2 3 2" xfId="15917" xr:uid="{00000000-0005-0000-0000-0000277F0000}"/>
    <cellStyle name="Normal 4 8 2 2 3 2 2" xfId="32213" xr:uid="{00000000-0005-0000-0000-0000287F0000}"/>
    <cellStyle name="Normal 4 8 2 2 3 3" xfId="24067" xr:uid="{00000000-0005-0000-0000-0000297F0000}"/>
    <cellStyle name="Normal 4 8 2 2 4" xfId="10618" xr:uid="{00000000-0005-0000-0000-00002A7F0000}"/>
    <cellStyle name="Normal 4 8 2 2 4 2" xfId="26914" xr:uid="{00000000-0005-0000-0000-00002B7F0000}"/>
    <cellStyle name="Normal 4 8 2 2 5" xfId="18768" xr:uid="{00000000-0005-0000-0000-00002C7F0000}"/>
    <cellStyle name="Normal 4 8 2 3" xfId="3759" xr:uid="{00000000-0005-0000-0000-00002D7F0000}"/>
    <cellStyle name="Normal 4 8 2 3 2" xfId="11905" xr:uid="{00000000-0005-0000-0000-00002E7F0000}"/>
    <cellStyle name="Normal 4 8 2 3 2 2" xfId="28201" xr:uid="{00000000-0005-0000-0000-00002F7F0000}"/>
    <cellStyle name="Normal 4 8 2 3 3" xfId="20055" xr:uid="{00000000-0005-0000-0000-0000307F0000}"/>
    <cellStyle name="Normal 4 8 2 4" xfId="6361" xr:uid="{00000000-0005-0000-0000-0000317F0000}"/>
    <cellStyle name="Normal 4 8 2 4 2" xfId="14507" xr:uid="{00000000-0005-0000-0000-0000327F0000}"/>
    <cellStyle name="Normal 4 8 2 4 2 2" xfId="30803" xr:uid="{00000000-0005-0000-0000-0000337F0000}"/>
    <cellStyle name="Normal 4 8 2 4 3" xfId="22657" xr:uid="{00000000-0005-0000-0000-0000347F0000}"/>
    <cellStyle name="Normal 4 8 2 5" xfId="9208" xr:uid="{00000000-0005-0000-0000-0000357F0000}"/>
    <cellStyle name="Normal 4 8 2 5 2" xfId="25504" xr:uid="{00000000-0005-0000-0000-0000367F0000}"/>
    <cellStyle name="Normal 4 8 2 6" xfId="17358" xr:uid="{00000000-0005-0000-0000-0000377F0000}"/>
    <cellStyle name="Normal 4 8 3" xfId="1767" xr:uid="{00000000-0005-0000-0000-0000387F0000}"/>
    <cellStyle name="Normal 4 8 3 2" xfId="4368" xr:uid="{00000000-0005-0000-0000-0000397F0000}"/>
    <cellStyle name="Normal 4 8 3 2 2" xfId="12514" xr:uid="{00000000-0005-0000-0000-00003A7F0000}"/>
    <cellStyle name="Normal 4 8 3 2 2 2" xfId="28810" xr:uid="{00000000-0005-0000-0000-00003B7F0000}"/>
    <cellStyle name="Normal 4 8 3 2 3" xfId="20664" xr:uid="{00000000-0005-0000-0000-00003C7F0000}"/>
    <cellStyle name="Normal 4 8 3 3" xfId="7066" xr:uid="{00000000-0005-0000-0000-00003D7F0000}"/>
    <cellStyle name="Normal 4 8 3 3 2" xfId="15212" xr:uid="{00000000-0005-0000-0000-00003E7F0000}"/>
    <cellStyle name="Normal 4 8 3 3 2 2" xfId="31508" xr:uid="{00000000-0005-0000-0000-00003F7F0000}"/>
    <cellStyle name="Normal 4 8 3 3 3" xfId="23362" xr:uid="{00000000-0005-0000-0000-0000407F0000}"/>
    <cellStyle name="Normal 4 8 3 4" xfId="9913" xr:uid="{00000000-0005-0000-0000-0000417F0000}"/>
    <cellStyle name="Normal 4 8 3 4 2" xfId="26209" xr:uid="{00000000-0005-0000-0000-0000427F0000}"/>
    <cellStyle name="Normal 4 8 3 5" xfId="18063" xr:uid="{00000000-0005-0000-0000-0000437F0000}"/>
    <cellStyle name="Normal 4 8 4" xfId="3150" xr:uid="{00000000-0005-0000-0000-0000447F0000}"/>
    <cellStyle name="Normal 4 8 4 2" xfId="11296" xr:uid="{00000000-0005-0000-0000-0000457F0000}"/>
    <cellStyle name="Normal 4 8 4 2 2" xfId="27592" xr:uid="{00000000-0005-0000-0000-0000467F0000}"/>
    <cellStyle name="Normal 4 8 4 3" xfId="19446" xr:uid="{00000000-0005-0000-0000-0000477F0000}"/>
    <cellStyle name="Normal 4 8 5" xfId="5656" xr:uid="{00000000-0005-0000-0000-0000487F0000}"/>
    <cellStyle name="Normal 4 8 5 2" xfId="13802" xr:uid="{00000000-0005-0000-0000-0000497F0000}"/>
    <cellStyle name="Normal 4 8 5 2 2" xfId="30098" xr:uid="{00000000-0005-0000-0000-00004A7F0000}"/>
    <cellStyle name="Normal 4 8 5 3" xfId="21952" xr:uid="{00000000-0005-0000-0000-00004B7F0000}"/>
    <cellStyle name="Normal 4 8 6" xfId="8503" xr:uid="{00000000-0005-0000-0000-00004C7F0000}"/>
    <cellStyle name="Normal 4 8 6 2" xfId="24799" xr:uid="{00000000-0005-0000-0000-00004D7F0000}"/>
    <cellStyle name="Normal 4 8 7" xfId="16653" xr:uid="{00000000-0005-0000-0000-00004E7F0000}"/>
    <cellStyle name="Normal 4 9" xfId="718" xr:uid="{00000000-0005-0000-0000-00004F7F0000}"/>
    <cellStyle name="Normal 4 9 2" xfId="2128" xr:uid="{00000000-0005-0000-0000-0000507F0000}"/>
    <cellStyle name="Normal 4 9 2 2" xfId="4681" xr:uid="{00000000-0005-0000-0000-0000517F0000}"/>
    <cellStyle name="Normal 4 9 2 2 2" xfId="12827" xr:uid="{00000000-0005-0000-0000-0000527F0000}"/>
    <cellStyle name="Normal 4 9 2 2 2 2" xfId="29123" xr:uid="{00000000-0005-0000-0000-0000537F0000}"/>
    <cellStyle name="Normal 4 9 2 2 3" xfId="20977" xr:uid="{00000000-0005-0000-0000-0000547F0000}"/>
    <cellStyle name="Normal 4 9 2 3" xfId="7427" xr:uid="{00000000-0005-0000-0000-0000557F0000}"/>
    <cellStyle name="Normal 4 9 2 3 2" xfId="15573" xr:uid="{00000000-0005-0000-0000-0000567F0000}"/>
    <cellStyle name="Normal 4 9 2 3 2 2" xfId="31869" xr:uid="{00000000-0005-0000-0000-0000577F0000}"/>
    <cellStyle name="Normal 4 9 2 3 3" xfId="23723" xr:uid="{00000000-0005-0000-0000-0000587F0000}"/>
    <cellStyle name="Normal 4 9 2 4" xfId="10274" xr:uid="{00000000-0005-0000-0000-0000597F0000}"/>
    <cellStyle name="Normal 4 9 2 4 2" xfId="26570" xr:uid="{00000000-0005-0000-0000-00005A7F0000}"/>
    <cellStyle name="Normal 4 9 2 5" xfId="18424" xr:uid="{00000000-0005-0000-0000-00005B7F0000}"/>
    <cellStyle name="Normal 4 9 3" xfId="3463" xr:uid="{00000000-0005-0000-0000-00005C7F0000}"/>
    <cellStyle name="Normal 4 9 3 2" xfId="11609" xr:uid="{00000000-0005-0000-0000-00005D7F0000}"/>
    <cellStyle name="Normal 4 9 3 2 2" xfId="27905" xr:uid="{00000000-0005-0000-0000-00005E7F0000}"/>
    <cellStyle name="Normal 4 9 3 3" xfId="19759" xr:uid="{00000000-0005-0000-0000-00005F7F0000}"/>
    <cellStyle name="Normal 4 9 4" xfId="6017" xr:uid="{00000000-0005-0000-0000-0000607F0000}"/>
    <cellStyle name="Normal 4 9 4 2" xfId="14163" xr:uid="{00000000-0005-0000-0000-0000617F0000}"/>
    <cellStyle name="Normal 4 9 4 2 2" xfId="30459" xr:uid="{00000000-0005-0000-0000-0000627F0000}"/>
    <cellStyle name="Normal 4 9 4 3" xfId="22313" xr:uid="{00000000-0005-0000-0000-0000637F0000}"/>
    <cellStyle name="Normal 4 9 5" xfId="8864" xr:uid="{00000000-0005-0000-0000-0000647F0000}"/>
    <cellStyle name="Normal 4 9 5 2" xfId="25160" xr:uid="{00000000-0005-0000-0000-0000657F0000}"/>
    <cellStyle name="Normal 4 9 6" xfId="17014" xr:uid="{00000000-0005-0000-0000-0000667F0000}"/>
    <cellStyle name="Normal 5" xfId="8153" xr:uid="{00000000-0005-0000-0000-0000677F0000}"/>
    <cellStyle name="Normal 5 2" xfId="16299" xr:uid="{00000000-0005-0000-0000-0000687F0000}"/>
    <cellStyle name="Normal 5 2 2" xfId="32595" xr:uid="{00000000-0005-0000-0000-0000697F0000}"/>
    <cellStyle name="Normal 5 3" xfId="24449" xr:uid="{00000000-0005-0000-0000-00006A7F0000}"/>
    <cellStyle name="Normal 6" xfId="32605" xr:uid="{00000000-0005-0000-0000-00006B7F0000}"/>
    <cellStyle name="Normal 7" xfId="32607" xr:uid="{00000000-0005-0000-0000-00006C7F0000}"/>
    <cellStyle name="Normal 8" xfId="32623" xr:uid="{00000000-0005-0000-0000-00006D7F0000}"/>
    <cellStyle name="Título 3 2" xfId="3" xr:uid="{00000000-0005-0000-0000-00006E7F0000}"/>
    <cellStyle name="Título 3 3" xfId="6" xr:uid="{00000000-0005-0000-0000-00006F7F0000}"/>
  </cellStyles>
  <dxfs count="95">
    <dxf>
      <font>
        <b/>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solid">
          <fgColor indexed="64"/>
          <bgColor rgb="FF7B777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CC66"/>
      <color rgb="FFFF66CC"/>
      <color rgb="FFFF5353"/>
      <color rgb="FFFF9900"/>
      <color rgb="FFFFFF00"/>
      <color rgb="FF0078D2"/>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795</c:v>
                </c:pt>
                <c:pt idx="19">
                  <c:v>60</c:v>
                </c:pt>
                <c:pt idx="20">
                  <c:v>384</c:v>
                </c:pt>
                <c:pt idx="21">
                  <c:v>0</c:v>
                </c:pt>
                <c:pt idx="22">
                  <c:v>0</c:v>
                </c:pt>
                <c:pt idx="23">
                  <c:v>872</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112626456"/>
        <c:axId val="190844144"/>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895</c:v>
                      </c:pt>
                      <c:pt idx="19">
                        <c:v>60</c:v>
                      </c:pt>
                      <c:pt idx="20">
                        <c:v>384</c:v>
                      </c:pt>
                      <c:pt idx="21">
                        <c:v>0</c:v>
                      </c:pt>
                      <c:pt idx="22">
                        <c:v>0</c:v>
                      </c:pt>
                      <c:pt idx="23">
                        <c:v>872</c:v>
                      </c:pt>
                    </c:numCache>
                  </c:numRef>
                </c:val>
                <c:extLst>
                  <c:ext xmlns:c16="http://schemas.microsoft.com/office/drawing/2014/chart" uri="{C3380CC4-5D6E-409C-BE32-E72D297353CC}">
                    <c16:uniqueId val="{00000002-CF0E-4FAF-BA10-5411DB5EA4C7}"/>
                  </c:ext>
                </c:extLst>
              </c15:ser>
            </c15:filteredBarSeries>
          </c:ext>
        </c:extLst>
      </c:barChart>
      <c:catAx>
        <c:axId val="11262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90844144"/>
        <c:crosses val="autoZero"/>
        <c:auto val="1"/>
        <c:lblAlgn val="ctr"/>
        <c:lblOffset val="100"/>
        <c:noMultiLvlLbl val="0"/>
      </c:catAx>
      <c:valAx>
        <c:axId val="1908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2626456"/>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166688</xdr:colOff>
      <xdr:row>4</xdr:row>
      <xdr:rowOff>35719</xdr:rowOff>
    </xdr:from>
    <xdr:to>
      <xdr:col>4</xdr:col>
      <xdr:colOff>357188</xdr:colOff>
      <xdr:row>54</xdr:row>
      <xdr:rowOff>135576</xdr:rowOff>
    </xdr:to>
    <xdr:pic>
      <xdr:nvPicPr>
        <xdr:cNvPr id="15" name="Imagen 14">
          <a:extLst>
            <a:ext uri="{FF2B5EF4-FFF2-40B4-BE49-F238E27FC236}">
              <a16:creationId xmlns:a16="http://schemas.microsoft.com/office/drawing/2014/main" id="{F20FB8BE-2AE4-C61E-F0C1-F81138B537B9}"/>
            </a:ext>
          </a:extLst>
        </xdr:cNvPr>
        <xdr:cNvPicPr>
          <a:picLocks noChangeAspect="1"/>
        </xdr:cNvPicPr>
      </xdr:nvPicPr>
      <xdr:blipFill>
        <a:blip xmlns:r="http://schemas.openxmlformats.org/officeDocument/2006/relationships" r:embed="rId6"/>
        <a:stretch>
          <a:fillRect/>
        </a:stretch>
      </xdr:blipFill>
      <xdr:spPr>
        <a:xfrm>
          <a:off x="166688" y="1524000"/>
          <a:ext cx="6679406" cy="9720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57150</xdr:colOff>
      <xdr:row>3</xdr:row>
      <xdr:rowOff>247650</xdr:rowOff>
    </xdr:from>
    <xdr:to>
      <xdr:col>6</xdr:col>
      <xdr:colOff>2244608</xdr:colOff>
      <xdr:row>39</xdr:row>
      <xdr:rowOff>76200</xdr:rowOff>
    </xdr:to>
    <xdr:pic>
      <xdr:nvPicPr>
        <xdr:cNvPr id="12" name="Imagen 11">
          <a:extLst>
            <a:ext uri="{FF2B5EF4-FFF2-40B4-BE49-F238E27FC236}">
              <a16:creationId xmlns:a16="http://schemas.microsoft.com/office/drawing/2014/main" id="{3223D575-B0E6-4A90-9103-679063A9BE66}"/>
            </a:ext>
          </a:extLst>
        </xdr:cNvPr>
        <xdr:cNvPicPr>
          <a:picLocks noChangeAspect="1"/>
        </xdr:cNvPicPr>
      </xdr:nvPicPr>
      <xdr:blipFill>
        <a:blip xmlns:r="http://schemas.openxmlformats.org/officeDocument/2006/relationships" r:embed="rId5"/>
        <a:stretch>
          <a:fillRect/>
        </a:stretch>
      </xdr:blipFill>
      <xdr:spPr>
        <a:xfrm>
          <a:off x="57150" y="1266825"/>
          <a:ext cx="10226558" cy="7096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104775</xdr:colOff>
      <xdr:row>3</xdr:row>
      <xdr:rowOff>180974</xdr:rowOff>
    </xdr:from>
    <xdr:to>
      <xdr:col>9</xdr:col>
      <xdr:colOff>33251</xdr:colOff>
      <xdr:row>37</xdr:row>
      <xdr:rowOff>19049</xdr:rowOff>
    </xdr:to>
    <xdr:pic>
      <xdr:nvPicPr>
        <xdr:cNvPr id="13" name="Imagen 12">
          <a:extLst>
            <a:ext uri="{FF2B5EF4-FFF2-40B4-BE49-F238E27FC236}">
              <a16:creationId xmlns:a16="http://schemas.microsoft.com/office/drawing/2014/main" id="{04DDC8B1-FDF5-CE93-0A58-169AA8B215D6}"/>
            </a:ext>
          </a:extLst>
        </xdr:cNvPr>
        <xdr:cNvPicPr>
          <a:picLocks noChangeAspect="1"/>
        </xdr:cNvPicPr>
      </xdr:nvPicPr>
      <xdr:blipFill>
        <a:blip xmlns:r="http://schemas.openxmlformats.org/officeDocument/2006/relationships" r:embed="rId5"/>
        <a:stretch>
          <a:fillRect/>
        </a:stretch>
      </xdr:blipFill>
      <xdr:spPr>
        <a:xfrm>
          <a:off x="104775" y="1200149"/>
          <a:ext cx="9196301" cy="604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94"/>
    <tableColumn id="4" xr3:uid="{00000000-0010-0000-0000-000004000000}" name="DEPARTAMENTO_x000a_PROVINCIA  /  DISTRITO" dataDxfId="93"/>
    <tableColumn id="5" xr3:uid="{00000000-0010-0000-0000-000005000000}" name="AFECTACIÓN" dataDxfId="92"/>
    <tableColumn id="6" xr3:uid="{00000000-0010-0000-0000-000006000000}" name="ESTADO"/>
    <tableColumn id="7" xr3:uid="{00000000-0010-0000-0000-000007000000}" name="METRAJE"/>
    <tableColumn id="8" xr3:uid="{00000000-0010-0000-0000-000008000000}" name="EVENTO - OCURRENCIA / ACCIONES" dataDxfId="91"/>
    <tableColumn id="9" xr3:uid="{00000000-0010-0000-0000-000009000000}" name="MAQUINARIA_x000a_(Cantidad/tipo)" dataDxfId="90"/>
    <tableColumn id="10" xr3:uid="{00000000-0010-0000-0000-00000A000000}" name="ADMINISTRACIÓN / RESPONSABLE" dataDxfId="89"/>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88">
  <tableColumns count="4">
    <tableColumn id="1" xr3:uid="{00000000-0010-0000-0100-000001000000}" name="DPTO" dataDxfId="87">
      <calculatedColumnFormula>TRIM(MID(TRIM(Transportes!D43),1,FIND(CHAR(10),TRIM(Transportes!D43),1)-1))</calculatedColumnFormula>
    </tableColumn>
    <tableColumn id="2" xr3:uid="{00000000-0010-0000-0100-000002000000}" name="ESTADO" dataDxfId="86">
      <calculatedColumnFormula>TRIM(IF(Transportes!F43="TRÁNSITO INTERRUMPIDO","Interrumpido",IF(Transportes!F43="TRÁNSITO RESTRINGIDO","Restringido","Normal")))</calculatedColumnFormula>
    </tableColumn>
    <tableColumn id="3" xr3:uid="{00000000-0010-0000-0100-000003000000}" name="FENOMENO" dataDxfId="85">
      <calculatedColumnFormula>TRIM(IF(MID(TRIM(Transportes!H43),1,FIND("-",TRIM(Transportes!H43),1)-2)="Acción humana","H","F"))</calculatedColumnFormula>
    </tableColumn>
    <tableColumn id="4" xr3:uid="{00000000-0010-0000-0100-000004000000}" name="METRAJE" dataDxfId="84">
      <calculatedColumnFormula>Transportes!G43</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0" totalsRowShown="0" headerRowDxfId="83" dataDxfId="81" headerRowBorderDxfId="82" tableBorderDxfId="80" totalsRowBorderDxfId="79" headerRowCellStyle="Millares 11 2">
  <sortState xmlns:xlrd2="http://schemas.microsoft.com/office/spreadsheetml/2017/richdata2" ref="A70:M111">
    <sortCondition descending="1" ref="C4:C118"/>
  </sortState>
  <tableColumns count="13">
    <tableColumn id="1" xr3:uid="{00000000-0010-0000-0200-000001000000}" name="Nro" dataDxfId="78" dataCellStyle="Hipervínculo"/>
    <tableColumn id="2" xr3:uid="{00000000-0010-0000-0200-000002000000}" name="VER MAPA" dataDxfId="77" dataCellStyle="Hipervínculo"/>
    <tableColumn id="3" xr3:uid="{00000000-0010-0000-0200-000003000000}" name="FECHA DEL EVENTO" dataDxfId="76" dataCellStyle="Título 3 2"/>
    <tableColumn id="4" xr3:uid="{00000000-0010-0000-0200-000004000000}" name="DEPARTAMENTO_x000a_PROVINCIA  /  DISTRITO" dataDxfId="75" dataCellStyle="Título 3 2"/>
    <tableColumn id="5" xr3:uid="{00000000-0010-0000-0200-000005000000}" name="AFECTACIÓN" dataDxfId="74" dataCellStyle="Título 3 3"/>
    <tableColumn id="15" xr3:uid="{00000000-0010-0000-0200-00000F000000}" name="ESTADO" dataDxfId="73" dataCellStyle="Título 3 2"/>
    <tableColumn id="6" xr3:uid="{00000000-0010-0000-0200-000006000000}" name="METRAJE" dataDxfId="72" dataCellStyle="Millares"/>
    <tableColumn id="7" xr3:uid="{00000000-0010-0000-0200-000007000000}" name="EVENTO - OCURRENCIA / ACCIONES" dataDxfId="71" dataCellStyle="Título 3 3"/>
    <tableColumn id="8" xr3:uid="{00000000-0010-0000-0200-000008000000}" name="MAQUINARIA_x000a_(Cantidad/tipo)" dataDxfId="70" dataCellStyle="Título 3 3"/>
    <tableColumn id="9" xr3:uid="{00000000-0010-0000-0200-000009000000}" name="ADMINISTRACIÓN / RESPONSABLE" dataDxfId="69" dataCellStyle="Título 3 2"/>
    <tableColumn id="10" xr3:uid="{00000000-0010-0000-0200-00000A000000}" name="VER FOTO / VIDEO" dataDxfId="68" dataCellStyle="Hipervínculo"/>
    <tableColumn id="11" xr3:uid="{00000000-0010-0000-0200-00000B000000}" name="LATITUD" dataDxfId="67" dataCellStyle="Input Custom"/>
    <tableColumn id="12" xr3:uid="{00000000-0010-0000-0200-00000C000000}" name="LONGITUD" dataDxfId="66"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65" dataDxfId="63" headerRowBorderDxfId="64" tableBorderDxfId="62" totalsRowBorderDxfId="61" headerRowCellStyle="Millares 11 2">
  <sortState xmlns:xlrd2="http://schemas.microsoft.com/office/spreadsheetml/2017/richdata2" ref="A5:M130">
    <sortCondition descending="1" ref="C4:C130"/>
  </sortState>
  <tableColumns count="13">
    <tableColumn id="1" xr3:uid="{00000000-0010-0000-0300-000001000000}" name="N°" dataDxfId="60" dataCellStyle="Hipervínculo"/>
    <tableColumn id="2" xr3:uid="{00000000-0010-0000-0300-000002000000}" name="VER MAPA" dataDxfId="59" dataCellStyle="Hipervínculo"/>
    <tableColumn id="3" xr3:uid="{00000000-0010-0000-0300-000003000000}" name="FECHA DEL EVENTO" dataDxfId="58" dataCellStyle="Título 3 2"/>
    <tableColumn id="4" xr3:uid="{00000000-0010-0000-0300-000004000000}" name="DEPARTAMENTO_x000a_PROVINCIA  /  DISTRITO" dataDxfId="57" dataCellStyle="Título 3 2"/>
    <tableColumn id="5" xr3:uid="{00000000-0010-0000-0300-000005000000}" name="AFECTACIÓN" dataDxfId="56" dataCellStyle="Título 3 3"/>
    <tableColumn id="15" xr3:uid="{00000000-0010-0000-0300-00000F000000}" name="ESTADO" dataDxfId="55" dataCellStyle="Título 3 2"/>
    <tableColumn id="6" xr3:uid="{00000000-0010-0000-0300-000006000000}" name="METRAJE" dataDxfId="54" dataCellStyle="Millares"/>
    <tableColumn id="7" xr3:uid="{00000000-0010-0000-0300-000007000000}" name="EVENTO - OCURRENCIA / ACCIONES" dataDxfId="53" dataCellStyle="Título 3 3"/>
    <tableColumn id="8" xr3:uid="{00000000-0010-0000-0300-000008000000}" name="MAQUINARIA_x000a_(Cantidad/tipo)" dataDxfId="52" dataCellStyle="Título 3 3"/>
    <tableColumn id="9" xr3:uid="{00000000-0010-0000-0300-000009000000}" name="ADMINISTRACIÓN / RESPONSABLE" dataDxfId="51" dataCellStyle="Título 3 2"/>
    <tableColumn id="10" xr3:uid="{00000000-0010-0000-0300-00000A000000}" name="VER FOTO / VIDEO" dataDxfId="50" dataCellStyle="Hipervínculo"/>
    <tableColumn id="11" xr3:uid="{00000000-0010-0000-0300-00000B000000}" name="LATITUD" dataDxfId="49" dataCellStyle="Input Custom"/>
    <tableColumn id="12" xr3:uid="{00000000-0010-0000-0300-00000C000000}" name="LONGITUD" dataDxfId="48"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8" totalsRowShown="0" headerRowDxfId="47" headerRowBorderDxfId="46" tableBorderDxfId="45" totalsRowBorderDxfId="44" headerRowCellStyle="Título 3 2">
  <tableColumns count="6">
    <tableColumn id="1" xr3:uid="{00000000-0010-0000-0400-000001000000}" name="N°" dataDxfId="43"/>
    <tableColumn id="2" xr3:uid="{00000000-0010-0000-0400-000002000000}" name="DEPARTAMENTO_x000a_PROVINCIA  /  DISTRITO" dataDxfId="42"/>
    <tableColumn id="3" xr3:uid="{00000000-0010-0000-0400-000003000000}" name="AFECTACIÓN" dataDxfId="41"/>
    <tableColumn id="4" xr3:uid="{00000000-0010-0000-0400-000004000000}" name="EVENTO - OCURRENCIA" dataDxfId="40"/>
    <tableColumn id="5" xr3:uid="{00000000-0010-0000-0400-000005000000}" name="ESTADO" dataDxfId="39"/>
    <tableColumn id="6" xr3:uid="{00000000-0010-0000-0400-000006000000}" name="FUENTE" dataDxfId="3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3" totalsRowShown="0" headerRowDxfId="37" headerRowBorderDxfId="36" tableBorderDxfId="35" totalsRowBorderDxfId="34" headerRowCellStyle="Título 3 2">
  <tableColumns count="7">
    <tableColumn id="1" xr3:uid="{00000000-0010-0000-0500-000001000000}" name="N°" dataDxfId="33" dataCellStyle="Normal 2 2 2 2 5"/>
    <tableColumn id="2" xr3:uid="{00000000-0010-0000-0500-000002000000}" name="UBICACIÓN" dataDxfId="32" dataCellStyle="Título 3 2"/>
    <tableColumn id="7" xr3:uid="{00000000-0010-0000-0500-000007000000}" name="Fecha" dataDxfId="31" dataCellStyle="Título 3 2"/>
    <tableColumn id="3" xr3:uid="{00000000-0010-0000-0500-000003000000}" name="AFECTACIÓN" dataDxfId="30" dataCellStyle="Título 3 3"/>
    <tableColumn id="4" xr3:uid="{00000000-0010-0000-0500-000004000000}" name="EVENTO - OCURRENCIA" dataDxfId="29" dataCellStyle="Normal 2 2 2 2 5"/>
    <tableColumn id="5" xr3:uid="{00000000-0010-0000-0500-000005000000}" name="ESTADO" dataDxfId="28" dataCellStyle="Título 3 2"/>
    <tableColumn id="6" xr3:uid="{00000000-0010-0000-0500-000006000000}" name="FUENTE" dataDxfId="27"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3A82254-869C-462A-9B7F-8968C557D389}" name="Tabla3" displayName="Tabla3" ref="A39:I45" totalsRowShown="0" headerRowDxfId="12" headerRowBorderDxfId="10" tableBorderDxfId="11" totalsRowBorderDxfId="9" headerRowCellStyle="Título 3 2">
  <tableColumns count="9">
    <tableColumn id="1" xr3:uid="{6F367A53-48EF-4C2A-8645-E1B310D2CF76}" name="N°" dataDxfId="8" dataCellStyle="Normal 2 2 2 2 5 5 2"/>
    <tableColumn id="2" xr3:uid="{5B4707CA-7A71-40DA-848E-D6BFF2B68DCE}" name="CÓDIGO" dataDxfId="4" dataCellStyle="Hipervínculo"/>
    <tableColumn id="3" xr3:uid="{7B32214A-A959-439C-9F34-9F04A8453C82}" name="FECHA DEL EVENTO" dataDxfId="3" dataCellStyle="Título 3 2"/>
    <tableColumn id="4" xr3:uid="{658BA4F3-A4FB-49DE-B056-96B0356EADBD}" name="UBICACIÓN" dataDxfId="2" dataCellStyle="Título 3 2"/>
    <tableColumn id="5" xr3:uid="{0993BC67-6093-40C4-A760-3EB31A2E9828}" name="AFECTACIÓN" dataDxfId="0" dataCellStyle="Título 3 2"/>
    <tableColumn id="6" xr3:uid="{674CFB35-3D69-46C9-B61A-5111194FB589}" name="EVENTO - OCURRENCIA" dataDxfId="1" dataCellStyle="Normal 2 2 2 2"/>
    <tableColumn id="7" xr3:uid="{D88AA528-83F4-46D7-A53A-E4BACBAF9E2C}" name="ESTADO" dataDxfId="7" dataCellStyle="Título 3 2"/>
    <tableColumn id="8" xr3:uid="{172BFB79-1AA6-4175-93BD-33420488BAEF}" name="TERMINAL ABIERTO" dataDxfId="6" dataCellStyle="Título 3 2"/>
    <tableColumn id="9" xr3:uid="{ED84FB69-EA38-4AC4-AAB4-8E01B44549A3}" name="FUENTE" dataDxfId="5" dataCellStyle="Título 3 2"/>
  </tableColumns>
  <tableStyleInfo name="TableStyleMedium2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J56" totalsRowShown="0" headerRowDxfId="26" headerRowBorderDxfId="25" tableBorderDxfId="24" totalsRowBorderDxfId="23">
  <tableColumns count="10">
    <tableColumn id="1" xr3:uid="{00000000-0010-0000-0600-000001000000}" name="Nro." dataDxfId="22" dataCellStyle="Título 3 3"/>
    <tableColumn id="2" xr3:uid="{00000000-0010-0000-0600-000002000000}" name="VER MAPA" dataDxfId="21" dataCellStyle="Hipervínculo"/>
    <tableColumn id="3" xr3:uid="{00000000-0010-0000-0600-000003000000}" name="FECHA DEL EVENTO" dataDxfId="20" dataCellStyle="Título 3 3"/>
    <tableColumn id="4" xr3:uid="{00000000-0010-0000-0600-000004000000}" name="DEPARTAMENTO_x000a_PROVINCIA  /  DISTRITO" dataDxfId="19" dataCellStyle="Título 3 3"/>
    <tableColumn id="5" xr3:uid="{00000000-0010-0000-0600-000005000000}" name="AFECTACIÓN" dataDxfId="18" dataCellStyle="Título 3 3"/>
    <tableColumn id="6" xr3:uid="{00000000-0010-0000-0600-000006000000}" name="ESTADO" dataDxfId="17" dataCellStyle="Título 3 3"/>
    <tableColumn id="7" xr3:uid="{00000000-0010-0000-0600-000007000000}" name="EVENTO - OCURRENCIA" dataDxfId="16" dataCellStyle="Título 3 3"/>
    <tableColumn id="8" xr3:uid="{00000000-0010-0000-0600-000008000000}" name="FUENTE" dataDxfId="15" dataCellStyle="Título 3 3"/>
    <tableColumn id="9" xr3:uid="{00000000-0010-0000-0600-000009000000}" name="LATITUD" dataDxfId="14" dataCellStyle="Millares"/>
    <tableColumn id="10" xr3:uid="{00000000-0010-0000-0600-00000A000000}" name="LONGITUD" dataDxfId="13"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8.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fotos/M23.08.31.pdf" TargetMode="External"/><Relationship Id="rId159" Type="http://schemas.openxmlformats.org/officeDocument/2006/relationships/hyperlink" Target="http://portal.mtc.gob.pe/alerta/Documentos_visor/mapas/M23.08.64.pdf" TargetMode="External"/><Relationship Id="rId170" Type="http://schemas.openxmlformats.org/officeDocument/2006/relationships/hyperlink" Target="http://portal.mtc.gob.pe/alerta/Documentos_visor/mapas/M23.08.77.pdf" TargetMode="External"/><Relationship Id="rId191" Type="http://schemas.openxmlformats.org/officeDocument/2006/relationships/hyperlink" Target="http://portal.mtc.gob.pe/alerta/Documentos_visor/mapas/M23.08.92.pdf" TargetMode="External"/><Relationship Id="rId205" Type="http://schemas.openxmlformats.org/officeDocument/2006/relationships/hyperlink" Target="http://portal.mtc.gob.pe/alerta/Documentos_visor/mapas/M23.08.98.pdf" TargetMode="External"/><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fotos/M23.07.177.pdf" TargetMode="External"/><Relationship Id="rId149" Type="http://schemas.openxmlformats.org/officeDocument/2006/relationships/hyperlink" Target="http://portal.mtc.gob.pe/alerta/Documentos_visor/mapas/M23.08.51.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fotos/M23.08.58.pdf" TargetMode="External"/><Relationship Id="rId181" Type="http://schemas.openxmlformats.org/officeDocument/2006/relationships/hyperlink" Target="http://portal.mtc.gob.pe/alerta/Documentos_visor/fotos/M23.08.76.pdf" TargetMode="External"/><Relationship Id="rId216" Type="http://schemas.openxmlformats.org/officeDocument/2006/relationships/hyperlink" Target="http://portal.mtc.gob.pe/alerta/Documentos_visor/mapas/M23.08.102.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fotos/M23.07.147.pdf" TargetMode="External"/><Relationship Id="rId139" Type="http://schemas.openxmlformats.org/officeDocument/2006/relationships/hyperlink" Target="http://portal.mtc.gob.pe/alerta/Documentos_visor/fotos/M23.08.26.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mapas/M23.08.53.pdf" TargetMode="External"/><Relationship Id="rId171" Type="http://schemas.openxmlformats.org/officeDocument/2006/relationships/hyperlink" Target="http://portal.mtc.gob.pe/alerta/Documentos_visor/fotos/M23.08.75.pdf" TargetMode="External"/><Relationship Id="rId192" Type="http://schemas.openxmlformats.org/officeDocument/2006/relationships/hyperlink" Target="http://portal.mtc.gob.pe/alerta/Documentos_visor/mapas/M23.08.89.pdf" TargetMode="External"/><Relationship Id="rId206" Type="http://schemas.openxmlformats.org/officeDocument/2006/relationships/hyperlink" Target="http://portal.mtc.gob.pe/alerta/Documentos_visor/mapas/M23.08.99.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4.pdf" TargetMode="External"/><Relationship Id="rId129" Type="http://schemas.openxmlformats.org/officeDocument/2006/relationships/hyperlink" Target="http://portal.mtc.gob.pe/alerta/Documentos_visor/fotos/M23.07.176.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33.pdf" TargetMode="External"/><Relationship Id="rId161" Type="http://schemas.openxmlformats.org/officeDocument/2006/relationships/hyperlink" Target="http://portal.mtc.gob.pe/alerta/Documentos_visor/fotos/M23.08.54.pdf" TargetMode="External"/><Relationship Id="rId182" Type="http://schemas.openxmlformats.org/officeDocument/2006/relationships/hyperlink" Target="http://portal.mtc.gob.pe/alerta/Documentos_visor/mapas/M23.08.84.pdf" TargetMode="External"/><Relationship Id="rId217" Type="http://schemas.openxmlformats.org/officeDocument/2006/relationships/hyperlink" Target="http://portal.mtc.gob.pe/alerta/Documentos_visor/fotos/M23.08.102.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6.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8.07.pdf" TargetMode="External"/><Relationship Id="rId151" Type="http://schemas.openxmlformats.org/officeDocument/2006/relationships/hyperlink" Target="http://portal.mtc.gob.pe/alerta/Documentos_visor/mapas/M23.08.54.pdf" TargetMode="External"/><Relationship Id="rId172" Type="http://schemas.openxmlformats.org/officeDocument/2006/relationships/hyperlink" Target="http://portal.mtc.gob.pe/alerta/Documentos_visor/fotos/M23.08.62.pdf" TargetMode="External"/><Relationship Id="rId193" Type="http://schemas.openxmlformats.org/officeDocument/2006/relationships/hyperlink" Target="http://portal.mtc.gob.pe/alerta/Documentos_visor/mapas/M23.08.94.pdf" TargetMode="External"/><Relationship Id="rId207" Type="http://schemas.openxmlformats.org/officeDocument/2006/relationships/hyperlink" Target="http://portal.mtc.gob.pe/alerta/Documentos_visor/mapas/M23.08.100.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20" Type="http://schemas.openxmlformats.org/officeDocument/2006/relationships/hyperlink" Target="http://portal.mtc.gob.pe/alerta/Documentos_visor/fotos/M23.07.141.pdf" TargetMode="External"/><Relationship Id="rId141" Type="http://schemas.openxmlformats.org/officeDocument/2006/relationships/hyperlink" Target="http://portal.mtc.gob.pe/alerta/Documentos_visor/fotos/M23.08.33.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fotos/M23.08.51.pdf" TargetMode="External"/><Relationship Id="rId183" Type="http://schemas.openxmlformats.org/officeDocument/2006/relationships/hyperlink" Target="http://portal.mtc.gob.pe/alerta/Documentos_visor/mapas/M23.08.85.pdf" TargetMode="External"/><Relationship Id="rId218" Type="http://schemas.openxmlformats.org/officeDocument/2006/relationships/hyperlink" Target="http://portal.mtc.gob.pe/alerta/Documentos_visor/fotos/M23.08.48.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31" Type="http://schemas.openxmlformats.org/officeDocument/2006/relationships/hyperlink" Target="http://portal.mtc.gob.pe/alerta/Documentos_visor/mapas/M23.08.10.pdf" TargetMode="External"/><Relationship Id="rId152" Type="http://schemas.openxmlformats.org/officeDocument/2006/relationships/hyperlink" Target="http://portal.mtc.gob.pe/alerta/Documentos_visor/mapas/M23.08.58.pdf" TargetMode="External"/><Relationship Id="rId173" Type="http://schemas.openxmlformats.org/officeDocument/2006/relationships/hyperlink" Target="http://portal.mtc.gob.pe/alerta/Documentos_visor/fotos/M23.08.61.pdf" TargetMode="External"/><Relationship Id="rId194" Type="http://schemas.openxmlformats.org/officeDocument/2006/relationships/hyperlink" Target="http://portal.mtc.gob.pe/alerta/Documentos_visor/mapas/M23.08.89.pdf" TargetMode="External"/><Relationship Id="rId208" Type="http://schemas.openxmlformats.org/officeDocument/2006/relationships/hyperlink" Target="http://portal.mtc.gob.pe/alerta/Documentos_visor/mapas/M23.08.101.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8" Type="http://schemas.openxmlformats.org/officeDocument/2006/relationships/hyperlink" Target="http://portal.mtc.gob.pe/alerta/Documentos_visor/fotos/M23.03.236.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mapas/M23.07.171.pdf" TargetMode="External"/><Relationship Id="rId142" Type="http://schemas.openxmlformats.org/officeDocument/2006/relationships/hyperlink" Target="http://portal.mtc.gob.pe/alerta/Documentos_visor/mapas/M23.08.41.pdf" TargetMode="External"/><Relationship Id="rId163" Type="http://schemas.openxmlformats.org/officeDocument/2006/relationships/hyperlink" Target="http://portal.mtc.gob.pe/alerta/Documentos_visor/mapas/M23.08.68.pdf" TargetMode="External"/><Relationship Id="rId184" Type="http://schemas.openxmlformats.org/officeDocument/2006/relationships/hyperlink" Target="http://portal.mtc.gob.pe/alerta/Documentos_visor/mapas/M23.08.88.pdf" TargetMode="External"/><Relationship Id="rId189" Type="http://schemas.openxmlformats.org/officeDocument/2006/relationships/hyperlink" Target="http://portal.mtc.gob.pe/alerta/Documentos_visor/fotos/M23.08.90.pdf" TargetMode="External"/><Relationship Id="rId219" Type="http://schemas.openxmlformats.org/officeDocument/2006/relationships/hyperlink" Target="http://portal.mtc.gob.pe/alerta/Documentos_visor/mapas/M23.08.103.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fotos/M23.08.96.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mapas/M23.07.151.pdf" TargetMode="External"/><Relationship Id="rId137" Type="http://schemas.openxmlformats.org/officeDocument/2006/relationships/hyperlink" Target="http://portal.mtc.gob.pe/alerta/Documentos_visor/mapas/M23.08.31.pdf" TargetMode="External"/><Relationship Id="rId158" Type="http://schemas.openxmlformats.org/officeDocument/2006/relationships/hyperlink" Target="http://portal.mtc.gob.pe/alerta/Documentos_visor/mapas/M23.08.62.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fotos/M23.08.07.pdf" TargetMode="External"/><Relationship Id="rId153" Type="http://schemas.openxmlformats.org/officeDocument/2006/relationships/hyperlink" Target="http://portal.mtc.gob.pe/alerta/Documentos_visor/mapas/M23.08.59.pdf" TargetMode="External"/><Relationship Id="rId174" Type="http://schemas.openxmlformats.org/officeDocument/2006/relationships/hyperlink" Target="http://portal.mtc.gob.pe/alerta/Documentos_visor/mapas/M23.08.78.pdf" TargetMode="External"/><Relationship Id="rId179" Type="http://schemas.openxmlformats.org/officeDocument/2006/relationships/hyperlink" Target="http://portal.mtc.gob.pe/alerta/Documentos_visor/fotos/M23.08.78.pdf" TargetMode="External"/><Relationship Id="rId195" Type="http://schemas.openxmlformats.org/officeDocument/2006/relationships/hyperlink" Target="http://portal.mtc.gob.pe/alerta/Documentos_visor/mapas/M23.08.95.pdf" TargetMode="External"/><Relationship Id="rId209" Type="http://schemas.openxmlformats.org/officeDocument/2006/relationships/hyperlink" Target="http://portal.mtc.gob.pe/alerta/Documentos_visor/fotos/M23.08.101.pdf" TargetMode="External"/><Relationship Id="rId190" Type="http://schemas.openxmlformats.org/officeDocument/2006/relationships/hyperlink" Target="http://portal.mtc.gob.pe/alerta/Documentos_visor/mapas/M23.08.91.pdf" TargetMode="External"/><Relationship Id="rId204" Type="http://schemas.openxmlformats.org/officeDocument/2006/relationships/hyperlink" Target="http://portal.mtc.gob.pe/alerta/Documentos_visor/mapas/M23.08.53.pdf" TargetMode="External"/><Relationship Id="rId220" Type="http://schemas.openxmlformats.org/officeDocument/2006/relationships/hyperlink" Target="http://portal.mtc.gob.pe/alerta/Documentos_visor/mapas/M23.08.104.pdf" TargetMode="External"/><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mapas/M23.07.177.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fotos/M23.07.171.pdf" TargetMode="External"/><Relationship Id="rId143" Type="http://schemas.openxmlformats.org/officeDocument/2006/relationships/hyperlink" Target="http://portal.mtc.gob.pe/alerta/Documentos_visor/mapas/M23.08.40.pdf" TargetMode="External"/><Relationship Id="rId148" Type="http://schemas.openxmlformats.org/officeDocument/2006/relationships/hyperlink" Target="http://portal.mtc.gob.pe/alerta/Documentos_visor/fotos/M23.08.43.pdf" TargetMode="External"/><Relationship Id="rId164" Type="http://schemas.openxmlformats.org/officeDocument/2006/relationships/hyperlink" Target="http://portal.mtc.gob.pe/alerta/Documentos_visor/mapas/M23.08.69.pdf" TargetMode="External"/><Relationship Id="rId169" Type="http://schemas.openxmlformats.org/officeDocument/2006/relationships/hyperlink" Target="http://portal.mtc.gob.pe/alerta/Documentos_visor/mapas/M23.08.76.pdf" TargetMode="External"/><Relationship Id="rId185" Type="http://schemas.openxmlformats.org/officeDocument/2006/relationships/hyperlink" Target="http://portal.mtc.gob.pe/alerta/Documentos_visor/mapas/M23.08.89.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77.pdf" TargetMode="External"/><Relationship Id="rId210" Type="http://schemas.openxmlformats.org/officeDocument/2006/relationships/hyperlink" Target="http://portal.mtc.gob.pe/alerta/Documentos_visor/fotos/M23.08.100.pdf" TargetMode="External"/><Relationship Id="rId215" Type="http://schemas.openxmlformats.org/officeDocument/2006/relationships/hyperlink" Target="http://portal.mtc.gob.pe/alerta/Documentos_visor/fotos/M23.08.95.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fotos/M23.08.10.pdf" TargetMode="External"/><Relationship Id="rId154" Type="http://schemas.openxmlformats.org/officeDocument/2006/relationships/hyperlink" Target="http://portal.mtc.gob.pe/alerta/Documentos_visor/fotos/M23.08.59.pdf" TargetMode="External"/><Relationship Id="rId175" Type="http://schemas.openxmlformats.org/officeDocument/2006/relationships/hyperlink" Target="http://portal.mtc.gob.pe/alerta/Documentos_visor/mapas/M23.08.82.pdf" TargetMode="External"/><Relationship Id="rId196" Type="http://schemas.openxmlformats.org/officeDocument/2006/relationships/hyperlink" Target="http://portal.mtc.gob.pe/alerta/Documentos_visor/mapas/M23.08.96.pdf" TargetMode="External"/><Relationship Id="rId200" Type="http://schemas.openxmlformats.org/officeDocument/2006/relationships/hyperlink" Target="http://portal.mtc.gob.pe/alerta/Documentos_visor/fotos/M23.08.90.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hyperlink" Target="http://portal.mtc.gob.pe/alerta/Documentos_visor/fotos/M23.08.103.pdf" TargetMode="External"/><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mapas/M23.07.172.pdf" TargetMode="External"/><Relationship Id="rId144" Type="http://schemas.openxmlformats.org/officeDocument/2006/relationships/hyperlink" Target="http://portal.mtc.gob.pe/alerta/Documentos_visor/mapa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fotos/M23.08.69.pdf" TargetMode="External"/><Relationship Id="rId186" Type="http://schemas.openxmlformats.org/officeDocument/2006/relationships/hyperlink" Target="http://portal.mtc.gob.pe/alerta/Documentos_visor/fotos/M23.08.88.pdf" TargetMode="External"/><Relationship Id="rId211" Type="http://schemas.openxmlformats.org/officeDocument/2006/relationships/hyperlink" Target="http://portal.mtc.gob.pe/alerta/Documentos_visor/fotos/M23.08.99.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34" Type="http://schemas.openxmlformats.org/officeDocument/2006/relationships/hyperlink" Target="http://portal.mtc.gob.pe/alerta/Documentos_visor/mapas/M23.06.99.pdf" TargetMode="External"/><Relationship Id="rId80" Type="http://schemas.openxmlformats.org/officeDocument/2006/relationships/hyperlink" Target="http://portal.mtc.gob.pe/alerta/Documentos_visor/mapas/M23.07.76.pdf" TargetMode="External"/><Relationship Id="rId155" Type="http://schemas.openxmlformats.org/officeDocument/2006/relationships/hyperlink" Target="http://portal.mtc.gob.pe/alerta/Documentos_visor/mapas/M23.08.60.pdf" TargetMode="External"/><Relationship Id="rId176" Type="http://schemas.openxmlformats.org/officeDocument/2006/relationships/hyperlink" Target="http://portal.mtc.gob.pe/alerta/Documentos_visor/mapas/M23.08.80.pdf" TargetMode="External"/><Relationship Id="rId197" Type="http://schemas.openxmlformats.org/officeDocument/2006/relationships/hyperlink" Target="http://portal.mtc.gob.pe/alerta/Documentos_visor/fotos/M23.08.94.pdf" TargetMode="External"/><Relationship Id="rId201" Type="http://schemas.openxmlformats.org/officeDocument/2006/relationships/hyperlink" Target="http://portal.mtc.gob.pe/alerta/Documentos_visor/fotos/M23.08.84.pdf" TargetMode="External"/><Relationship Id="rId222" Type="http://schemas.openxmlformats.org/officeDocument/2006/relationships/printerSettings" Target="../printerSettings/printerSettings2.bin"/><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24" Type="http://schemas.openxmlformats.org/officeDocument/2006/relationships/hyperlink" Target="http://portal.mtc.gob.pe/alerta/Documentos_visor/fotos/M23.07.172.pdf" TargetMode="External"/><Relationship Id="rId70" Type="http://schemas.openxmlformats.org/officeDocument/2006/relationships/hyperlink" Target="http://portal.mtc.gob.pe/alerta/Documentos_visor/mapas/M23.07.62.pdf" TargetMode="External"/><Relationship Id="rId91" Type="http://schemas.openxmlformats.org/officeDocument/2006/relationships/hyperlink" Target="http://portal.mtc.gob.pe/alerta/Documentos_visor/fotos/M23.07.90.pdf" TargetMode="External"/><Relationship Id="rId145" Type="http://schemas.openxmlformats.org/officeDocument/2006/relationships/hyperlink" Target="http://portal.mtc.gob.pe/alerta/Documentos_visor/mapas/M23.08.48.pdf" TargetMode="External"/><Relationship Id="rId166" Type="http://schemas.openxmlformats.org/officeDocument/2006/relationships/hyperlink" Target="http://portal.mtc.gob.pe/alerta/Documentos_visor/fotos/M23.08.68.pdf" TargetMode="External"/><Relationship Id="rId187" Type="http://schemas.openxmlformats.org/officeDocument/2006/relationships/hyperlink" Target="http://portal.mtc.gob.pe/alerta/Documentos_visor/fotos/M23.08.89.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fotos/M23.08.98.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7.pdf" TargetMode="External"/><Relationship Id="rId135" Type="http://schemas.openxmlformats.org/officeDocument/2006/relationships/hyperlink" Target="http://portal.mtc.gob.pe/alerta/Documentos_visor/mapas/M23.07.69.pdf" TargetMode="External"/><Relationship Id="rId156" Type="http://schemas.openxmlformats.org/officeDocument/2006/relationships/hyperlink" Target="http://portal.mtc.gob.pe/alerta/Documentos_visor/fotos/M23.08.60.pdf" TargetMode="External"/><Relationship Id="rId177" Type="http://schemas.openxmlformats.org/officeDocument/2006/relationships/hyperlink" Target="http://portal.mtc.gob.pe/alerta/Documentos_visor/fotos/M23.08.80.pdf" TargetMode="External"/><Relationship Id="rId198" Type="http://schemas.openxmlformats.org/officeDocument/2006/relationships/hyperlink" Target="http://portal.mtc.gob.pe/alerta/Documentos_visor/fotos/M23.08.92.pdf" TargetMode="External"/><Relationship Id="rId202" Type="http://schemas.openxmlformats.org/officeDocument/2006/relationships/hyperlink" Target="http://portal.mtc.gob.pe/alerta/Documentos_visor/fotos/M23.08.85.pdf" TargetMode="External"/><Relationship Id="rId223" Type="http://schemas.openxmlformats.org/officeDocument/2006/relationships/drawing" Target="../drawings/drawing2.xm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76.pdf" TargetMode="External"/><Relationship Id="rId125" Type="http://schemas.openxmlformats.org/officeDocument/2006/relationships/hyperlink" Target="http://portal.mtc.gob.pe/alerta/Documentos_visor/fotos/M23.07.151.pdf" TargetMode="External"/><Relationship Id="rId146" Type="http://schemas.openxmlformats.org/officeDocument/2006/relationships/hyperlink" Target="http://portal.mtc.gob.pe/alerta/Documentos_visor/fotos/M23.08.41.pdf" TargetMode="External"/><Relationship Id="rId167" Type="http://schemas.openxmlformats.org/officeDocument/2006/relationships/hyperlink" Target="http://portal.mtc.gob.pe/alerta/Documentos_visor/fotos/M23.08.65.pdf" TargetMode="External"/><Relationship Id="rId188" Type="http://schemas.openxmlformats.org/officeDocument/2006/relationships/hyperlink" Target="http://portal.mtc.gob.pe/alerta/Documentos_visor/mapas/M23.08.89.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213" Type="http://schemas.openxmlformats.org/officeDocument/2006/relationships/hyperlink" Target="http://portal.mtc.gob.pe/alerta/Documentos_visor/fotos/M23.08.97.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fotos/M23.07.139.pdf" TargetMode="External"/><Relationship Id="rId136" Type="http://schemas.openxmlformats.org/officeDocument/2006/relationships/hyperlink" Target="http://portal.mtc.gob.pe/alerta/Documentos_visor/mapas/M23.08.26.pdf" TargetMode="External"/><Relationship Id="rId157" Type="http://schemas.openxmlformats.org/officeDocument/2006/relationships/hyperlink" Target="http://portal.mtc.gob.pe/alerta/Documentos_visor/mapas/M23.08.61.pdf" TargetMode="External"/><Relationship Id="rId178" Type="http://schemas.openxmlformats.org/officeDocument/2006/relationships/hyperlink" Target="http://portal.mtc.gob.pe/alerta/Documentos_visor/mapas/M23.05.150.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99" Type="http://schemas.openxmlformats.org/officeDocument/2006/relationships/hyperlink" Target="http://portal.mtc.gob.pe/alerta/Documentos_visor/fotos/M23.08.91.pdf" TargetMode="External"/><Relationship Id="rId203" Type="http://schemas.openxmlformats.org/officeDocument/2006/relationships/hyperlink" Target="http://portal.mtc.gob.pe/alerta/Documentos_visor/fotos/M23.08.82.pdf" TargetMode="External"/><Relationship Id="rId19" Type="http://schemas.openxmlformats.org/officeDocument/2006/relationships/hyperlink" Target="http://portal.mtc.gob.pe/alerta/Documentos_visor/mapas/M23.06.57.pdf" TargetMode="External"/><Relationship Id="rId224" Type="http://schemas.openxmlformats.org/officeDocument/2006/relationships/table" Target="../tables/table3.xm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mapas/M23.07.176.pdf" TargetMode="External"/><Relationship Id="rId147" Type="http://schemas.openxmlformats.org/officeDocument/2006/relationships/hyperlink" Target="http://portal.mtc.gob.pe/alerta/Documentos_visor/fotos/M23.08.40.pdf" TargetMode="External"/><Relationship Id="rId168" Type="http://schemas.openxmlformats.org/officeDocument/2006/relationships/hyperlink" Target="http://portal.mtc.gob.pe/alerta/Documentos_visor/mapas/M23.08.7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zoomScaleNormal="100" workbookViewId="0">
      <selection activeCell="G14" sqref="G14"/>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49" t="s">
        <v>24</v>
      </c>
      <c r="D2" s="249"/>
      <c r="E2" s="249"/>
      <c r="F2" s="249"/>
      <c r="G2" s="249"/>
      <c r="H2" s="249"/>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50" t="s">
        <v>21</v>
      </c>
      <c r="F3" s="250"/>
      <c r="G3" s="250"/>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1237</v>
      </c>
      <c r="E4" s="250"/>
      <c r="F4" s="250"/>
      <c r="G4" s="250"/>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1358</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tabSelected="1" zoomScale="80" zoomScaleNormal="80" workbookViewId="0">
      <selection activeCell="V16" sqref="V16"/>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16" t="s">
        <v>60</v>
      </c>
      <c r="B2" s="217"/>
      <c r="C2" s="217"/>
      <c r="D2" s="217"/>
      <c r="E2" s="217"/>
      <c r="F2" s="217"/>
      <c r="H2" s="3"/>
      <c r="I2" s="3"/>
      <c r="J2" s="3"/>
      <c r="K2" s="3"/>
      <c r="L2" s="3"/>
      <c r="M2" s="3"/>
      <c r="N2" s="3"/>
      <c r="O2" s="3"/>
      <c r="P2" s="3"/>
      <c r="Q2" s="3"/>
      <c r="R2" s="3"/>
      <c r="S2" s="3"/>
      <c r="T2" s="3"/>
      <c r="U2" s="3"/>
      <c r="V2" s="3"/>
      <c r="W2" s="3"/>
    </row>
    <row r="3" spans="1:23" ht="21">
      <c r="A3" s="218" t="s">
        <v>108</v>
      </c>
      <c r="B3" s="218"/>
      <c r="C3" s="218"/>
      <c r="D3" s="218"/>
      <c r="E3" s="218"/>
      <c r="F3" s="218"/>
      <c r="H3" s="3"/>
      <c r="I3" s="3"/>
      <c r="J3" s="3"/>
      <c r="K3" s="3"/>
      <c r="L3" s="3"/>
      <c r="M3" s="3"/>
      <c r="N3" s="3"/>
      <c r="O3" s="3"/>
      <c r="P3" s="3"/>
      <c r="Q3" s="3"/>
      <c r="R3" s="3"/>
      <c r="S3" s="3"/>
      <c r="T3" s="3"/>
      <c r="U3" s="3"/>
      <c r="V3" s="3"/>
      <c r="W3" s="3"/>
    </row>
    <row r="4" spans="1:23" ht="18.75" customHeight="1">
      <c r="A4" s="3"/>
      <c r="B4" s="4" t="s">
        <v>14</v>
      </c>
      <c r="C4" s="2" t="s">
        <v>1237</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19" t="s">
        <v>74</v>
      </c>
      <c r="G5" s="220"/>
      <c r="H5" s="220"/>
      <c r="I5" s="221"/>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114</v>
      </c>
      <c r="I7" s="62">
        <f>SUM(G7:H7)</f>
        <v>116</v>
      </c>
      <c r="Q7" s="3"/>
      <c r="R7" s="3" t="str">
        <f>TRIM(MID(TRIM(Transportes!D7),1,FIND(CHAR(10),TRIM(Transportes!D7),1)-1))</f>
        <v>Piura</v>
      </c>
      <c r="S7" s="3" t="str">
        <f>TRIM(IF(Transportes!F7="TRÁNSITO INTERRUMPIDO","Interrumpido",IF(Transportes!F7="TRÁNSITO RESTRINGIDO","Restringido","Normal")))</f>
        <v>Restringido</v>
      </c>
      <c r="T7" s="3" t="str">
        <f>TRIM(IF(MID(TRIM(Transportes!H7),1,FIND("-",TRIM(Transportes!H7),1)-2)="Acción humana","H","F"))</f>
        <v>F</v>
      </c>
      <c r="U7" s="80" t="str">
        <f>Transportes!G7</f>
        <v>-</v>
      </c>
      <c r="V7" s="3"/>
      <c r="W7" s="3"/>
    </row>
    <row r="8" spans="1:23" ht="15">
      <c r="A8" s="3"/>
      <c r="B8" s="3"/>
      <c r="C8" s="3"/>
      <c r="D8" s="3"/>
      <c r="E8" s="3"/>
      <c r="F8" s="81" t="s">
        <v>80</v>
      </c>
      <c r="G8" s="82">
        <v>0</v>
      </c>
      <c r="H8" s="83">
        <v>1</v>
      </c>
      <c r="I8" s="83">
        <f>SUM(G8:H8)</f>
        <v>1</v>
      </c>
      <c r="Q8" s="3"/>
      <c r="R8" s="3" t="str">
        <f>TRIM(MID(TRIM(Transportes!D8),1,FIND(CHAR(10),TRIM(Transportes!D8),1)-1))</f>
        <v>Piura</v>
      </c>
      <c r="S8" s="3" t="str">
        <f>TRIM(IF(Transportes!F8="TRÁNSITO INTERRUMPIDO","Interrumpido",IF(Transportes!F8="TRÁNSITO RESTRINGIDO","Restringido","Normal")))</f>
        <v>Restringido</v>
      </c>
      <c r="T8" s="3" t="str">
        <f>TRIM(IF(MID(TRIM(Transportes!H8),1,FIND("-",TRIM(Transportes!H8),1)-2)="Acción humana","H","F"))</f>
        <v>F</v>
      </c>
      <c r="U8" s="80">
        <f>Transportes!G8</f>
        <v>9</v>
      </c>
      <c r="V8" s="3"/>
      <c r="W8" s="3"/>
    </row>
    <row r="9" spans="1:23" ht="15">
      <c r="A9" s="3"/>
      <c r="B9" s="3"/>
      <c r="C9" s="3"/>
      <c r="D9" s="3"/>
      <c r="E9" s="3"/>
      <c r="F9" s="81" t="s">
        <v>81</v>
      </c>
      <c r="G9" s="82">
        <v>5</v>
      </c>
      <c r="H9" s="83">
        <v>1</v>
      </c>
      <c r="I9" s="83">
        <f>SUM(G9:H9)</f>
        <v>6</v>
      </c>
      <c r="Q9" s="3"/>
      <c r="R9" s="3" t="str">
        <f>TRIM(MID(TRIM(Transportes!D9),1,FIND(CHAR(10),TRIM(Transportes!D9),1)-1))</f>
        <v>Cajamarca</v>
      </c>
      <c r="S9" s="3" t="str">
        <f>TRIM(IF(Transportes!F9="TRÁNSITO INTERRUMPIDO","Interrumpido",IF(Transportes!F9="TRÁNSITO RESTRINGIDO","Restringido","Normal")))</f>
        <v>Restringido</v>
      </c>
      <c r="T9" s="3" t="str">
        <f>TRIM(IF(MID(TRIM(Transportes!H9),1,FIND("-",TRIM(Transportes!H9),1)-2)="Acción humana","H","F"))</f>
        <v>F</v>
      </c>
      <c r="U9" s="80">
        <f>Transportes!G9</f>
        <v>70</v>
      </c>
      <c r="V9" s="3"/>
      <c r="W9" s="3"/>
    </row>
    <row r="10" spans="1:23" ht="15">
      <c r="A10" s="3"/>
      <c r="B10" s="3"/>
      <c r="C10" s="3"/>
      <c r="D10" s="3"/>
      <c r="E10" s="3"/>
      <c r="F10" s="81" t="s">
        <v>82</v>
      </c>
      <c r="G10" s="82">
        <v>2</v>
      </c>
      <c r="H10" s="83">
        <v>0</v>
      </c>
      <c r="I10" s="83">
        <f>SUM(G10:H10)</f>
        <v>2</v>
      </c>
      <c r="Q10" s="3"/>
      <c r="R10" s="3" t="str">
        <f>TRIM(MID(TRIM(Transportes!D10),1,FIND(CHAR(10),TRIM(Transportes!D10),1)-1))</f>
        <v>Huánuco</v>
      </c>
      <c r="S10" s="3" t="str">
        <f>TRIM(IF(Transportes!F10="TRÁNSITO INTERRUMPIDO","Interrumpido",IF(Transportes!F10="TRÁNSITO RESTRINGIDO","Restringido","Normal")))</f>
        <v>Restringido</v>
      </c>
      <c r="T10" s="3" t="str">
        <f>TRIM(IF(MID(TRIM(Transportes!H10),1,FIND("-",TRIM(Transportes!H10),1)-2)="Acción humana","H","F"))</f>
        <v>F</v>
      </c>
      <c r="U10" s="80">
        <f>Transportes!G10</f>
        <v>40</v>
      </c>
      <c r="V10" s="3"/>
      <c r="W10" s="3"/>
    </row>
    <row r="11" spans="1:23" ht="15">
      <c r="A11" s="3"/>
      <c r="B11" s="3"/>
      <c r="C11" s="3"/>
      <c r="D11" s="3"/>
      <c r="E11" s="3"/>
      <c r="F11" s="81" t="s">
        <v>83</v>
      </c>
      <c r="G11" s="82">
        <v>3</v>
      </c>
      <c r="H11" s="83">
        <v>0</v>
      </c>
      <c r="I11" s="83">
        <f>SUM(G11:H11)</f>
        <v>3</v>
      </c>
      <c r="Q11" s="3"/>
      <c r="R11" s="3" t="str">
        <f>TRIM(MID(TRIM(Transportes!D11),1,FIND(CHAR(10),TRIM(Transportes!D11),1)-1))</f>
        <v>Huánuco</v>
      </c>
      <c r="S11" s="3" t="str">
        <f>TRIM(IF(Transportes!F11="TRÁNSITO INTERRUMPIDO","Interrumpido",IF(Transportes!F11="TRÁNSITO RESTRINGIDO","Restringido","Normal")))</f>
        <v>Restringido</v>
      </c>
      <c r="T11" s="3" t="str">
        <f>TRIM(IF(MID(TRIM(Transportes!H11),1,FIND("-",TRIM(Transportes!H11),1)-2)="Acción humana","H","F"))</f>
        <v>F</v>
      </c>
      <c r="U11" s="80" t="str">
        <f>Transportes!G11</f>
        <v>-</v>
      </c>
      <c r="V11" s="3"/>
      <c r="W11" s="3"/>
    </row>
    <row r="12" spans="1:23" ht="15">
      <c r="A12" s="3"/>
      <c r="B12" s="3"/>
      <c r="C12" s="3"/>
      <c r="D12" s="3"/>
      <c r="E12" s="3"/>
      <c r="F12" s="60" t="s">
        <v>78</v>
      </c>
      <c r="G12" s="61">
        <f>SUM(G7:G11)</f>
        <v>12</v>
      </c>
      <c r="H12" s="61">
        <f>SUM(H7:H11)</f>
        <v>116</v>
      </c>
      <c r="I12" s="65">
        <f>SUM(I7:I11)</f>
        <v>128</v>
      </c>
      <c r="Q12" s="3"/>
      <c r="R12" s="3" t="str">
        <f>TRIM(MID(TRIM(Transportes!D12),1,FIND(CHAR(10),TRIM(Transportes!D12),1)-1))</f>
        <v>Cajamarca</v>
      </c>
      <c r="S12" s="3" t="str">
        <f>TRIM(IF(Transportes!F12="TRÁNSITO INTERRUMPIDO","Interrumpido",IF(Transportes!F12="TRÁNSITO RESTRINGIDO","Restringido","Normal")))</f>
        <v>Restringido</v>
      </c>
      <c r="T12" s="3" t="str">
        <f>TRIM(IF(MID(TRIM(Transportes!H12),1,FIND("-",TRIM(Transportes!H12),1)-2)="Acción humana","H","F"))</f>
        <v>F</v>
      </c>
      <c r="U12" s="80" t="str">
        <f>Transportes!G12</f>
        <v>-</v>
      </c>
      <c r="V12" s="3"/>
      <c r="W12" s="3"/>
    </row>
    <row r="13" spans="1:23">
      <c r="A13" s="3"/>
      <c r="B13" s="3"/>
      <c r="C13" s="3"/>
      <c r="D13" s="3"/>
      <c r="E13" s="3"/>
      <c r="Q13" s="3"/>
      <c r="R13" s="3" t="str">
        <f>TRIM(MID(TRIM(Transportes!D13),1,FIND(CHAR(10),TRIM(Transportes!D13),1)-1))</f>
        <v>Piura</v>
      </c>
      <c r="S13" s="3" t="str">
        <f>TRIM(IF(Transportes!F13="TRÁNSITO INTERRUMPIDO","Interrumpido",IF(Transportes!F13="TRÁNSITO RESTRINGIDO","Restringido","Normal")))</f>
        <v>Restringido</v>
      </c>
      <c r="T13" s="3" t="str">
        <f>TRIM(IF(MID(TRIM(Transportes!H13),1,FIND("-",TRIM(Transportes!H13),1)-2)="Acción humana","H","F"))</f>
        <v>F</v>
      </c>
      <c r="U13" s="80" t="str">
        <f>Transportes!G13</f>
        <v>-</v>
      </c>
      <c r="V13" s="3"/>
      <c r="W13" s="3"/>
    </row>
    <row r="14" spans="1:23" ht="15">
      <c r="A14" s="3"/>
      <c r="B14" s="3"/>
      <c r="C14" s="3"/>
      <c r="D14" s="3"/>
      <c r="E14" s="3"/>
      <c r="F14" s="222" t="s">
        <v>107</v>
      </c>
      <c r="G14" s="223"/>
      <c r="H14" s="223"/>
      <c r="I14" s="223"/>
      <c r="J14" s="223"/>
      <c r="K14" s="223"/>
      <c r="M14" s="222" t="s">
        <v>160</v>
      </c>
      <c r="N14" s="223"/>
      <c r="O14" s="223"/>
      <c r="P14" s="223"/>
      <c r="Q14" s="3"/>
      <c r="R14" s="3" t="str">
        <f>TRIM(MID(TRIM(Transportes!D14),1,FIND(CHAR(10),TRIM(Transportes!D14),1)-1))</f>
        <v>Áncash</v>
      </c>
      <c r="S14" s="3" t="str">
        <f>TRIM(IF(Transportes!F14="TRÁNSITO INTERRUMPIDO","Interrumpido",IF(Transportes!F14="TRÁNSITO RESTRINGIDO","Restringido","Normal")))</f>
        <v>Restringido</v>
      </c>
      <c r="T14" s="3" t="str">
        <f>TRIM(IF(MID(TRIM(Transportes!H14),1,FIND("-",TRIM(Transportes!H14),1)-2)="Acción humana","H","F"))</f>
        <v>F</v>
      </c>
      <c r="U14" s="80">
        <f>Transportes!G14</f>
        <v>30</v>
      </c>
      <c r="V14" s="3"/>
      <c r="W14" s="3"/>
    </row>
    <row r="15" spans="1:23" ht="15" customHeight="1">
      <c r="A15" s="3"/>
      <c r="B15" s="3"/>
      <c r="C15" s="3"/>
      <c r="D15" s="3"/>
      <c r="E15" s="3"/>
      <c r="F15" s="231"/>
      <c r="G15" s="233" t="s">
        <v>84</v>
      </c>
      <c r="H15" s="234"/>
      <c r="I15" s="235" t="s">
        <v>85</v>
      </c>
      <c r="J15" s="236"/>
      <c r="K15" s="226" t="s">
        <v>78</v>
      </c>
      <c r="M15" s="228" t="s">
        <v>84</v>
      </c>
      <c r="N15" s="229"/>
      <c r="O15" s="230"/>
      <c r="P15" s="226" t="s">
        <v>78</v>
      </c>
      <c r="Q15" s="3"/>
      <c r="R15" s="3" t="str">
        <f>TRIM(MID(TRIM(Transportes!D15),1,FIND(CHAR(10),TRIM(Transportes!D15),1)-1))</f>
        <v>Huánuco</v>
      </c>
      <c r="S15" s="3" t="str">
        <f>TRIM(IF(Transportes!F15="TRÁNSITO INTERRUMPIDO","Interrumpido",IF(Transportes!F15="TRÁNSITO RESTRINGIDO","Restringido","Normal")))</f>
        <v>Restringido</v>
      </c>
      <c r="T15" s="3" t="str">
        <f>TRIM(IF(MID(TRIM(Transportes!H15),1,FIND("-",TRIM(Transportes!H15),1)-2)="Acción humana","H","F"))</f>
        <v>F</v>
      </c>
      <c r="U15" s="80" t="str">
        <f>Transportes!G15</f>
        <v>-</v>
      </c>
      <c r="V15" s="3"/>
      <c r="W15" s="3"/>
    </row>
    <row r="16" spans="1:23" ht="15" customHeight="1">
      <c r="A16" s="3"/>
      <c r="B16" s="3"/>
      <c r="C16" s="3"/>
      <c r="D16" s="3"/>
      <c r="E16" s="3"/>
      <c r="F16" s="232"/>
      <c r="G16" s="63" t="s">
        <v>86</v>
      </c>
      <c r="H16" s="64" t="s">
        <v>87</v>
      </c>
      <c r="I16" s="63" t="s">
        <v>86</v>
      </c>
      <c r="J16" s="64" t="s">
        <v>87</v>
      </c>
      <c r="K16" s="227"/>
      <c r="M16" s="77"/>
      <c r="N16" s="63" t="s">
        <v>86</v>
      </c>
      <c r="O16" s="64" t="s">
        <v>87</v>
      </c>
      <c r="P16" s="227"/>
      <c r="Q16" s="3"/>
      <c r="R16" s="3" t="str">
        <f>TRIM(MID(TRIM(Transportes!D16),1,FIND(CHAR(10),TRIM(Transportes!D16),1)-1))</f>
        <v>Lima</v>
      </c>
      <c r="S16" s="3" t="str">
        <f>TRIM(IF(Transportes!F16="TRÁNSITO INTERRUMPIDO","Interrumpido",IF(Transportes!F16="TRÁNSITO RESTRINGIDO","Restringido","Normal")))</f>
        <v>Restringido</v>
      </c>
      <c r="T16" s="3" t="str">
        <f>TRIM(IF(MID(TRIM(Transportes!H16),1,FIND("-",TRIM(Transportes!H16),1)-2)="Acción humana","H","F"))</f>
        <v>F</v>
      </c>
      <c r="U16" s="80">
        <f>Transportes!G16</f>
        <v>1</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9</v>
      </c>
      <c r="I17" s="83">
        <f>COUNTIFS(Eventos[DPTO],"Amazonas",Eventos[ESTADO],"Interrumpido",Eventos[FENOMENO],"H")</f>
        <v>0</v>
      </c>
      <c r="J17" s="83">
        <f>COUNTIFS(Eventos[DPTO],"Amazonas",Eventos[ESTADO],"Restringido",Eventos[FENOMENO],"H")</f>
        <v>0</v>
      </c>
      <c r="K17" s="83">
        <f>SUM(G17:J17)</f>
        <v>9</v>
      </c>
      <c r="M17" s="81" t="s">
        <v>88</v>
      </c>
      <c r="N17" s="84">
        <f>SUMIFS(Eventos[METRAJE],Eventos[DPTO],"Amazonas",Eventos[ESTADO],"Interrumpido",Eventos[FENOMENO],"F")</f>
        <v>0</v>
      </c>
      <c r="O17" s="84">
        <f>SUMIFS(Eventos[METRAJE],Eventos[DPTO],"Amazonas",Eventos[ESTADO],"Restringido",Eventos[FENOMENO],"F")</f>
        <v>158</v>
      </c>
      <c r="P17" s="84">
        <f t="shared" ref="P17:P40" si="0">SUM(N17:O17)</f>
        <v>158</v>
      </c>
      <c r="Q17" s="3"/>
      <c r="R17" s="3" t="str">
        <f>TRIM(MID(TRIM(Transportes!D17),1,FIND(CHAR(10),TRIM(Transportes!D17),1)-1))</f>
        <v>Pasco</v>
      </c>
      <c r="S17" s="3" t="str">
        <f>TRIM(IF(Transportes!F17="TRÁNSITO INTERRUMPIDO","Interrumpido",IF(Transportes!F17="TRÁNSITO RESTRINGIDO","Restringido","Normal")))</f>
        <v>Restringido</v>
      </c>
      <c r="T17" s="3" t="str">
        <f>TRIM(IF(MID(TRIM(Transportes!H17),1,FIND("-",TRIM(Transportes!H17),1)-2)="Acción humana","H","F"))</f>
        <v>F</v>
      </c>
      <c r="U17" s="80">
        <f>Transportes!G17</f>
        <v>20</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22</v>
      </c>
      <c r="I18" s="83">
        <f>COUNTIFS(Eventos[DPTO],"Áncash",Eventos[ESTADO],"Interrumpido",Eventos[FENOMENO],"H")</f>
        <v>0</v>
      </c>
      <c r="J18" s="83">
        <f>COUNTIFS(Eventos[DPTO],"Áncash",Eventos[ESTADO],"Restringido",Eventos[FENOMENO],"H")</f>
        <v>0</v>
      </c>
      <c r="K18" s="83">
        <f t="shared" ref="K18:K40" si="1">SUM(G18:J18)</f>
        <v>22</v>
      </c>
      <c r="M18" s="81" t="s">
        <v>89</v>
      </c>
      <c r="N18" s="84">
        <f>SUMIFS(Eventos[METRAJE],Eventos[DPTO],"Áncash",Eventos[ESTADO],"Interrumpido",Eventos[FENOMENO],"F")</f>
        <v>0</v>
      </c>
      <c r="O18" s="84">
        <f>SUMIFS(Eventos[METRAJE],Eventos[DPTO],"Áncash",Eventos[ESTADO],"Restringido",Eventos[FENOMENO],"F")</f>
        <v>1975</v>
      </c>
      <c r="P18" s="84">
        <f t="shared" si="0"/>
        <v>1975</v>
      </c>
      <c r="Q18" s="3"/>
      <c r="R18" s="3" t="str">
        <f>TRIM(MID(TRIM(Transportes!D18),1,FIND(CHAR(10),TRIM(Transportes!D18),1)-1))</f>
        <v>Piura</v>
      </c>
      <c r="S18" s="3" t="str">
        <f>TRIM(IF(Transportes!F18="TRÁNSITO INTERRUMPIDO","Interrumpido",IF(Transportes!F18="TRÁNSITO RESTRINGIDO","Restringido","Normal")))</f>
        <v>Restringido</v>
      </c>
      <c r="T18" s="3" t="str">
        <f>TRIM(IF(MID(TRIM(Transportes!H18),1,FIND("-",TRIM(Transportes!H18),1)-2)="Acción humana","H","F"))</f>
        <v>F</v>
      </c>
      <c r="U18" s="80">
        <f>Transportes!G18</f>
        <v>12</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TRIM(MID(TRIM(Transportes!D19),1,FIND(CHAR(10),TRIM(Transportes!D19),1)-1))</f>
        <v>Piura</v>
      </c>
      <c r="S19" s="3" t="str">
        <f>TRIM(IF(Transportes!F19="TRÁNSITO INTERRUMPIDO","Interrumpido",IF(Transportes!F19="TRÁNSITO RESTRINGIDO","Restringido","Normal")))</f>
        <v>Restringido</v>
      </c>
      <c r="T19" s="3" t="str">
        <f>TRIM(IF(MID(TRIM(Transportes!H19),1,FIND("-",TRIM(Transportes!H19),1)-2)="Acción humana","H","F"))</f>
        <v>F</v>
      </c>
      <c r="U19" s="80">
        <f>Transportes!G19</f>
        <v>22</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TRIM(MID(TRIM(Transportes!D20),1,FIND(CHAR(10),TRIM(Transportes!D20),1)-1))</f>
        <v>Ucayali</v>
      </c>
      <c r="S20" s="3" t="str">
        <f>TRIM(IF(Transportes!F20="TRÁNSITO INTERRUMPIDO","Interrumpido",IF(Transportes!F20="TRÁNSITO RESTRINGIDO","Restringido","Normal")))</f>
        <v>Restringido</v>
      </c>
      <c r="T20" s="3" t="str">
        <f>TRIM(IF(MID(TRIM(Transportes!H20),1,FIND("-",TRIM(Transportes!H20),1)-2)="Acción humana","H","F"))</f>
        <v>F</v>
      </c>
      <c r="U20" s="80">
        <f>Transportes!G20</f>
        <v>240</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4</v>
      </c>
      <c r="I21" s="83">
        <f>COUNTIFS(Eventos[DPTO],"Ayacucho",Eventos[ESTADO],"Interrumpido",Eventos[FENOMENO],"H")</f>
        <v>0</v>
      </c>
      <c r="J21" s="83">
        <f>COUNTIFS(Eventos[DPTO],"Ayacucho",Eventos[ESTADO],"Restringido",Eventos[FENOMENO],"H")</f>
        <v>0</v>
      </c>
      <c r="K21" s="83">
        <f t="shared" si="1"/>
        <v>4</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TRIM(MID(TRIM(Transportes!D21),1,FIND(CHAR(10),TRIM(Transportes!D21),1)-1))</f>
        <v>Amazonas</v>
      </c>
      <c r="S21" s="3" t="str">
        <f>TRIM(IF(Transportes!F21="TRÁNSITO INTERRUMPIDO","Interrumpido",IF(Transportes!F21="TRÁNSITO RESTRINGIDO","Restringido","Normal")))</f>
        <v>Restringido</v>
      </c>
      <c r="T21" s="3" t="str">
        <f>TRIM(IF(MID(TRIM(Transportes!H21),1,FIND("-",TRIM(Transportes!H21),1)-2)="Acción humana","H","F"))</f>
        <v>F</v>
      </c>
      <c r="U21" s="80">
        <f>Transportes!G21</f>
        <v>30</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578</v>
      </c>
      <c r="P22" s="84">
        <f t="shared" si="0"/>
        <v>578</v>
      </c>
      <c r="Q22" s="3"/>
      <c r="R22" s="3" t="str">
        <f>TRIM(MID(TRIM(Transportes!D22),1,FIND(CHAR(10),TRIM(Transportes!D22),1)-1))</f>
        <v>Amazonas</v>
      </c>
      <c r="S22" s="3" t="str">
        <f>TRIM(IF(Transportes!F22="TRÁNSITO INTERRUMPIDO","Interrumpido",IF(Transportes!F22="TRÁNSITO RESTRINGIDO","Restringido","Normal")))</f>
        <v>Restringido</v>
      </c>
      <c r="T22" s="3" t="str">
        <f>TRIM(IF(MID(TRIM(Transportes!H22),1,FIND("-",TRIM(Transportes!H22),1)-2)="Acción humana","H","F"))</f>
        <v>F</v>
      </c>
      <c r="U22" s="80">
        <f>Transportes!G22</f>
        <v>7</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TRIM(MID(TRIM(Transportes!D23),1,FIND(CHAR(10),TRIM(Transportes!D23),1)-1))</f>
        <v>Piura</v>
      </c>
      <c r="S23" s="3" t="str">
        <f>TRIM(IF(Transportes!F23="TRÁNSITO INTERRUMPIDO","Interrumpido",IF(Transportes!F23="TRÁNSITO RESTRINGIDO","Restringido","Normal")))</f>
        <v>Restringido</v>
      </c>
      <c r="T23" s="3" t="str">
        <f>TRIM(IF(MID(TRIM(Transportes!H23),1,FIND("-",TRIM(Transportes!H23),1)-2)="Acción humana","H","F"))</f>
        <v>F</v>
      </c>
      <c r="U23" s="80">
        <f>Transportes!G23</f>
        <v>33</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TRIM(MID(TRIM(Transportes!D24),1,FIND(CHAR(10),TRIM(Transportes!D24),1)-1))</f>
        <v>La Libertad</v>
      </c>
      <c r="S24" s="3" t="str">
        <f>TRIM(IF(Transportes!F24="TRÁNSITO INTERRUMPIDO","Interrumpido",IF(Transportes!F24="TRÁNSITO RESTRINGIDO","Restringido","Normal")))</f>
        <v>Restringido</v>
      </c>
      <c r="T24" s="3" t="str">
        <f>TRIM(IF(MID(TRIM(Transportes!H24),1,FIND("-",TRIM(Transportes!H24),1)-2)="Acción humana","H","F"))</f>
        <v>F</v>
      </c>
      <c r="U24" s="80" t="str">
        <f>Transportes!G24</f>
        <v>-</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TRIM(MID(TRIM(Transportes!D25),1,FIND(CHAR(10),TRIM(Transportes!D25),1)-1))</f>
        <v>Piura</v>
      </c>
      <c r="S25" s="3" t="str">
        <f>TRIM(IF(Transportes!F25="TRÁNSITO INTERRUMPIDO","Interrumpido",IF(Transportes!F25="TRÁNSITO RESTRINGIDO","Restringido","Normal")))</f>
        <v>Restringido</v>
      </c>
      <c r="T25" s="3" t="str">
        <f>TRIM(IF(MID(TRIM(Transportes!H25),1,FIND("-",TRIM(Transportes!H25),1)-2)="Acción humana","H","F"))</f>
        <v>F</v>
      </c>
      <c r="U25" s="80">
        <f>Transportes!G25</f>
        <v>12</v>
      </c>
    </row>
    <row r="26" spans="1:23" ht="15">
      <c r="F26" s="81" t="s">
        <v>67</v>
      </c>
      <c r="G26" s="83">
        <f>COUNTIFS(Eventos[DPTO],"Ica",Eventos[ESTADO],"Interrumpido",Eventos[FENOMENO],"F")</f>
        <v>0</v>
      </c>
      <c r="H26" s="83">
        <f>COUNTIFS(Eventos[DPTO],"Ica",Eventos[ESTADO],"Restringido",Eventos[FENOMENO],"F")</f>
        <v>3</v>
      </c>
      <c r="I26" s="83">
        <f>COUNTIFS(Eventos[DPTO],"Ica",Eventos[ESTADO],"Interrumpido",Eventos[FENOMENO],"H")</f>
        <v>0</v>
      </c>
      <c r="J26" s="83">
        <f>COUNTIFS(Eventos[DPTO],"Ica",Eventos[ESTADO],"Restringido",Eventos[FENOMENO],"H")</f>
        <v>0</v>
      </c>
      <c r="K26" s="83">
        <f t="shared" si="1"/>
        <v>3</v>
      </c>
      <c r="M26" s="81" t="s">
        <v>67</v>
      </c>
      <c r="N26" s="84">
        <f>SUMIFS(Eventos[METRAJE],Eventos[DPTO],"Ica",Eventos[ESTADO],"Interrumpido",Eventos[FENOMENO],"F")</f>
        <v>0</v>
      </c>
      <c r="O26" s="84">
        <f>SUMIFS(Eventos[METRAJE],Eventos[DPTO],"Ica",Eventos[ESTADO],"Restringido",Eventos[FENOMENO],"F")</f>
        <v>250</v>
      </c>
      <c r="P26" s="84">
        <f t="shared" si="0"/>
        <v>250</v>
      </c>
      <c r="Q26" s="3"/>
      <c r="R26" s="3" t="str">
        <f>TRIM(MID(TRIM(Transportes!D26),1,FIND(CHAR(10),TRIM(Transportes!D26),1)-1))</f>
        <v>La Libertad</v>
      </c>
      <c r="S26" s="3" t="str">
        <f>TRIM(IF(Transportes!F26="TRÁNSITO INTERRUMPIDO","Interrumpido",IF(Transportes!F26="TRÁNSITO RESTRINGIDO","Restringido","Normal")))</f>
        <v>Restringido</v>
      </c>
      <c r="T26" s="3" t="str">
        <f>TRIM(IF(MID(TRIM(Transportes!H26),1,FIND("-",TRIM(Transportes!H26),1)-2)="Acción humana","H","F"))</f>
        <v>F</v>
      </c>
      <c r="U26" s="80" t="str">
        <f>Transportes!G26</f>
        <v>-</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0</v>
      </c>
      <c r="K27" s="83">
        <f>SUM(G27:J27)</f>
        <v>2</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TRIM(MID(TRIM(Transportes!D27),1,FIND(CHAR(10),TRIM(Transportes!D27),1)-1))</f>
        <v>Ucayali</v>
      </c>
      <c r="S27" s="3" t="str">
        <f>TRIM(IF(Transportes!F27="TRÁNSITO INTERRUMPIDO","Interrumpido",IF(Transportes!F27="TRÁNSITO RESTRINGIDO","Restringido","Normal")))</f>
        <v>Restringido</v>
      </c>
      <c r="T27" s="3" t="str">
        <f>TRIM(IF(MID(TRIM(Transportes!H27),1,FIND("-",TRIM(Transportes!H27),1)-2)="Acción humana","H","F"))</f>
        <v>F</v>
      </c>
      <c r="U27" s="80">
        <f>Transportes!G27</f>
        <v>220</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TRIM(MID(TRIM(Transportes!D28),1,FIND(CHAR(10),TRIM(Transportes!D28),1)-1))</f>
        <v>Junín</v>
      </c>
      <c r="S28" s="3" t="str">
        <f>TRIM(IF(Transportes!F28="TRÁNSITO INTERRUMPIDO","Interrumpido",IF(Transportes!F28="TRÁNSITO RESTRINGIDO","Restringido","Normal")))</f>
        <v>Restringido</v>
      </c>
      <c r="T28" s="3" t="str">
        <f>TRIM(IF(MID(TRIM(Transportes!H28),1,FIND("-",TRIM(Transportes!H28),1)-2)="Acción humana","H","F"))</f>
        <v>F</v>
      </c>
      <c r="U28" s="80" t="str">
        <f>Transportes!G28</f>
        <v>-</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TRIM(MID(TRIM(Transportes!D29),1,FIND(CHAR(10),TRIM(Transportes!D29),1)-1))</f>
        <v>Áncash</v>
      </c>
      <c r="S29" s="3" t="str">
        <f>TRIM(IF(Transportes!F29="TRÁNSITO INTERRUMPIDO","Interrumpido",IF(Transportes!F29="TRÁNSITO RESTRINGIDO","Restringido","Normal")))</f>
        <v>Restringido</v>
      </c>
      <c r="T29" s="3" t="str">
        <f>TRIM(IF(MID(TRIM(Transportes!H29),1,FIND("-",TRIM(Transportes!H29),1)-2)="Acción humana","H","F"))</f>
        <v>F</v>
      </c>
      <c r="U29" s="80">
        <f>Transportes!G29</f>
        <v>5</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TRIM(MID(TRIM(Transportes!D30),1,FIND(CHAR(10),TRIM(Transportes!D30),1)-1))</f>
        <v>Cajamarca</v>
      </c>
      <c r="S30" s="3" t="str">
        <f>TRIM(IF(Transportes!F30="TRÁNSITO INTERRUMPIDO","Interrumpido",IF(Transportes!F30="TRÁNSITO RESTRINGIDO","Restringido","Normal")))</f>
        <v>Restringido</v>
      </c>
      <c r="T30" s="3" t="str">
        <f>TRIM(IF(MID(TRIM(Transportes!H30),1,FIND("-",TRIM(Transportes!H30),1)-2)="Acción humana","H","F"))</f>
        <v>F</v>
      </c>
      <c r="U30" s="80">
        <f>Transportes!G30</f>
        <v>20</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TRIM(MID(TRIM(Transportes!D31),1,FIND(CHAR(10),TRIM(Transportes!D31),1)-1))</f>
        <v>Cajamarca</v>
      </c>
      <c r="S31" s="3" t="str">
        <f>TRIM(IF(Transportes!F31="TRÁNSITO INTERRUMPIDO","Interrumpido",IF(Transportes!F31="TRÁNSITO RESTRINGIDO","Restringido","Normal")))</f>
        <v>Restringido</v>
      </c>
      <c r="T31" s="3" t="str">
        <f>TRIM(IF(MID(TRIM(Transportes!H31),1,FIND("-",TRIM(Transportes!H31),1)-2)="Acción humana","H","F"))</f>
        <v>F</v>
      </c>
      <c r="U31" s="80">
        <f>Transportes!G31</f>
        <v>100</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TRIM(MID(TRIM(Transportes!D32),1,FIND(CHAR(10),TRIM(Transportes!D32),1)-1))</f>
        <v>San Martín</v>
      </c>
      <c r="S32" s="3" t="str">
        <f>TRIM(IF(Transportes!F32="TRÁNSITO INTERRUMPIDO","Interrumpido",IF(Transportes!F32="TRÁNSITO RESTRINGIDO","Restringido","Normal")))</f>
        <v>Restringido</v>
      </c>
      <c r="T32" s="3" t="str">
        <f>TRIM(IF(MID(TRIM(Transportes!H32),1,FIND("-",TRIM(Transportes!H32),1)-2)="Acción humana","H","F"))</f>
        <v>F</v>
      </c>
      <c r="U32" s="80">
        <f>Transportes!G32</f>
        <v>34</v>
      </c>
    </row>
    <row r="33" spans="4:21" ht="15">
      <c r="F33" s="81" t="s">
        <v>70</v>
      </c>
      <c r="G33" s="83">
        <f>COUNTIFS(Eventos[DPTO],"Moquegua",Eventos[ESTADO],"Interrumpido",Eventos[FENOMENO],"F")</f>
        <v>0</v>
      </c>
      <c r="H33" s="83">
        <f>COUNTIFS(Eventos[DPTO],"Moquegua",Eventos[ESTADO],"Restringido",Eventos[FENOMENO],"F")</f>
        <v>3</v>
      </c>
      <c r="I33" s="83">
        <f>COUNTIFS(Eventos[DPTO],"Moquegua",Eventos[ESTADO],"Interrumpido",Eventos[FENOMENO],"H")</f>
        <v>0</v>
      </c>
      <c r="J33" s="83">
        <f>COUNTIFS(Eventos[DPTO],"Moquegua",Eventos[ESTADO],"Restringido",Eventos[FENOMENO],"H")</f>
        <v>0</v>
      </c>
      <c r="K33" s="83">
        <f t="shared" si="1"/>
        <v>3</v>
      </c>
      <c r="M33" s="81" t="s">
        <v>70</v>
      </c>
      <c r="N33" s="84">
        <f>SUMIFS(Eventos[METRAJE],Eventos[DPTO],"Moquegua",Eventos[ESTADO],"Interrumpido",Eventos[FENOMENO],"F")</f>
        <v>0</v>
      </c>
      <c r="O33" s="84">
        <f>SUMIFS(Eventos[METRAJE],Eventos[DPTO],"Moquegua",Eventos[ESTADO],"Restringido",Eventos[FENOMENO],"F")</f>
        <v>233</v>
      </c>
      <c r="P33" s="84">
        <f t="shared" si="0"/>
        <v>233</v>
      </c>
      <c r="Q33" s="3"/>
      <c r="R33" s="3" t="str">
        <f>TRIM(MID(TRIM(Transportes!D33),1,FIND(CHAR(10),TRIM(Transportes!D33),1)-1))</f>
        <v>San Martín</v>
      </c>
      <c r="S33" s="3" t="str">
        <f>TRIM(IF(Transportes!F33="TRÁNSITO INTERRUMPIDO","Interrumpido",IF(Transportes!F33="TRÁNSITO RESTRINGIDO","Restringido","Normal")))</f>
        <v>Restringido</v>
      </c>
      <c r="T33" s="3" t="str">
        <f>TRIM(IF(MID(TRIM(Transportes!H33),1,FIND("-",TRIM(Transportes!H33),1)-2)="Acción humana","H","F"))</f>
        <v>F</v>
      </c>
      <c r="U33" s="80">
        <f>Transportes!G33</f>
        <v>90</v>
      </c>
    </row>
    <row r="34" spans="4:21" ht="15">
      <c r="F34" s="81" t="s">
        <v>101</v>
      </c>
      <c r="G34" s="83">
        <f>COUNTIFS(Eventos[DPTO],"Pasco",Eventos[ESTADO],"Interrumpido",Eventos[FENOMENO],"F")</f>
        <v>0</v>
      </c>
      <c r="H34" s="83">
        <f>COUNTIFS(Eventos[DPTO],"Pasco",Eventos[ESTADO],"Restringido",Eventos[FENOMENO],"F")</f>
        <v>1</v>
      </c>
      <c r="I34" s="83">
        <f>COUNTIFS(Eventos[DPTO],"Pasco",Eventos[ESTADO],"Interrumpido",Eventos[FENOMENO],"H")</f>
        <v>0</v>
      </c>
      <c r="J34" s="83">
        <f>COUNTIFS(Eventos[DPTO],"Pasco",Eventos[ESTADO],"Restringido",Eventos[FENOMENO],"H")</f>
        <v>0</v>
      </c>
      <c r="K34" s="83">
        <f t="shared" si="1"/>
        <v>1</v>
      </c>
      <c r="M34" s="81" t="s">
        <v>101</v>
      </c>
      <c r="N34" s="84">
        <f>SUMIFS(Eventos[METRAJE],Eventos[DPTO],"Pasco",Eventos[ESTADO],"Interrumpido",Eventos[FENOMENO],"F")</f>
        <v>0</v>
      </c>
      <c r="O34" s="84">
        <f>SUMIFS(Eventos[METRAJE],Eventos[DPTO],"Pasco",Eventos[ESTADO],"Restringido",Eventos[FENOMENO],"F")</f>
        <v>20</v>
      </c>
      <c r="P34" s="84">
        <f t="shared" si="0"/>
        <v>20</v>
      </c>
      <c r="Q34" s="3"/>
      <c r="R34" s="3" t="str">
        <f>TRIM(MID(TRIM(Transportes!D34),1,FIND(CHAR(10),TRIM(Transportes!D34),1)-1))</f>
        <v>Lima</v>
      </c>
      <c r="S34" s="3" t="str">
        <f>TRIM(IF(Transportes!F34="TRÁNSITO INTERRUMPIDO","Interrumpido",IF(Transportes!F34="TRÁNSITO RESTRINGIDO","Restringido","Normal")))</f>
        <v>Restringido</v>
      </c>
      <c r="T34" s="3" t="str">
        <f>TRIM(IF(MID(TRIM(Transportes!H34),1,FIND("-",TRIM(Transportes!H34),1)-2)="Acción humana","H","F"))</f>
        <v>F</v>
      </c>
      <c r="U34" s="80" t="str">
        <f>Transportes!G34</f>
        <v>-</v>
      </c>
    </row>
    <row r="35" spans="4:21" ht="15">
      <c r="F35" s="81" t="s">
        <v>63</v>
      </c>
      <c r="G35" s="83">
        <f>COUNTIFS(Eventos[DPTO],"Piura",Eventos[ESTADO],"Interrumpido",Eventos[FENOMENO],"F")</f>
        <v>2</v>
      </c>
      <c r="H35" s="83">
        <f>COUNTIFS(Eventos[DPTO],"Piura",Eventos[ESTADO],"Restringido",Eventos[FENOMENO],"F")</f>
        <v>29</v>
      </c>
      <c r="I35" s="83">
        <f>COUNTIFS(Eventos[DPTO],"Piura",Eventos[ESTADO],"Interrumpido",Eventos[FENOMENO],"H")</f>
        <v>0</v>
      </c>
      <c r="J35" s="83">
        <f>COUNTIFS(Eventos[DPTO],"Piura",Eventos[ESTADO],"Restringido",Eventos[FENOMENO],"H")</f>
        <v>0</v>
      </c>
      <c r="K35" s="83">
        <f t="shared" si="1"/>
        <v>31</v>
      </c>
      <c r="M35" s="81" t="s">
        <v>63</v>
      </c>
      <c r="N35" s="84">
        <f>SUMIFS(Eventos[METRAJE],Eventos[DPTO],"Piura",Eventos[ESTADO],"Interrumpido",Eventos[FENOMENO],"F")</f>
        <v>100</v>
      </c>
      <c r="O35" s="84">
        <f>SUMIFS(Eventos[METRAJE],Eventos[DPTO],"Piura",Eventos[ESTADO],"Restringido",Eventos[FENOMENO],"F")</f>
        <v>795</v>
      </c>
      <c r="P35" s="84">
        <f t="shared" si="0"/>
        <v>895</v>
      </c>
      <c r="Q35" s="3"/>
      <c r="R35" s="3" t="str">
        <f>TRIM(MID(TRIM(Transportes!D35),1,FIND(CHAR(10),TRIM(Transportes!D35),1)-1))</f>
        <v>Huánuco</v>
      </c>
      <c r="S35" s="3" t="str">
        <f>TRIM(IF(Transportes!F35="TRÁNSITO INTERRUMPIDO","Interrumpido",IF(Transportes!F35="TRÁNSITO RESTRINGIDO","Restringido","Normal")))</f>
        <v>Restringido</v>
      </c>
      <c r="T35" s="3" t="str">
        <f>TRIM(IF(MID(TRIM(Transportes!H35),1,FIND("-",TRIM(Transportes!H35),1)-2)="Acción humana","H","F"))</f>
        <v>F</v>
      </c>
      <c r="U35" s="80">
        <f>Transportes!G35</f>
        <v>12</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TRIM(MID(TRIM(Transportes!D36),1,FIND(CHAR(10),TRIM(Transportes!D36),1)-1))</f>
        <v>Cajamarca</v>
      </c>
      <c r="S36" s="3" t="str">
        <f>TRIM(IF(Transportes!F36="TRÁNSITO INTERRUMPIDO","Interrumpido",IF(Transportes!F36="TRÁNSITO RESTRINGIDO","Restringido","Normal")))</f>
        <v>Restringido</v>
      </c>
      <c r="T36" s="3" t="str">
        <f>TRIM(IF(MID(TRIM(Transportes!H36),1,FIND("-",TRIM(Transportes!H36),1)-2)="Acción humana","H","F"))</f>
        <v>F</v>
      </c>
      <c r="U36" s="80">
        <f>Transportes!G36</f>
        <v>100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TRIM(MID(TRIM(Transportes!D37),1,FIND(CHAR(10),TRIM(Transportes!D37),1)-1))</f>
        <v>Loreto</v>
      </c>
      <c r="S37" s="3" t="str">
        <f>TRIM(IF(Transportes!F37="TRÁNSITO INTERRUMPIDO","Interrumpido",IF(Transportes!F37="TRÁNSITO RESTRINGIDO","Restringido","Normal")))</f>
        <v>Restringido</v>
      </c>
      <c r="T37" s="3" t="str">
        <f>TRIM(IF(MID(TRIM(Transportes!H37),1,FIND("-",TRIM(Transportes!H37),1)-2)="Acción humana","H","F"))</f>
        <v>F</v>
      </c>
      <c r="U37" s="80">
        <f>Transportes!G37</f>
        <v>18</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TRIM(MID(TRIM(Transportes!D38),1,FIND(CHAR(10),TRIM(Transportes!D38),1)-1))</f>
        <v>Ucayali</v>
      </c>
      <c r="S38" s="3" t="str">
        <f>TRIM(IF(Transportes!F38="TRÁNSITO INTERRUMPIDO","Interrumpido",IF(Transportes!F38="TRÁNSITO RESTRINGIDO","Restringido","Normal")))</f>
        <v>Restringido</v>
      </c>
      <c r="T38" s="3" t="str">
        <f>TRIM(IF(MID(TRIM(Transportes!H38),1,FIND("-",TRIM(Transportes!H38),1)-2)="Acción humana","H","F"))</f>
        <v>F</v>
      </c>
      <c r="U38" s="80">
        <f>Transportes!G38</f>
        <v>20</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TRIM(MID(TRIM(Transportes!D39),1,FIND(CHAR(10),TRIM(Transportes!D39),1)-1))</f>
        <v>Huancavelica</v>
      </c>
      <c r="S39" s="3" t="str">
        <f>TRIM(IF(Transportes!F39="TRÁNSITO INTERRUMPIDO","Interrumpido",IF(Transportes!F39="TRÁNSITO RESTRINGIDO","Restringido","Normal")))</f>
        <v>Restringido</v>
      </c>
      <c r="T39" s="3" t="str">
        <f>TRIM(IF(MID(TRIM(Transportes!H39),1,FIND("-",TRIM(Transportes!H39),1)-2)="Acción humana","H","F"))</f>
        <v>F</v>
      </c>
      <c r="U39" s="80">
        <f>Transportes!G39</f>
        <v>28</v>
      </c>
    </row>
    <row r="40" spans="4:21" ht="15">
      <c r="F40" s="81" t="s">
        <v>106</v>
      </c>
      <c r="G40" s="83">
        <f>COUNTIFS(Eventos[DPTO],"Ucayali",Eventos[ESTADO],"Interrumpido",Eventos[FENOMENO],"F")</f>
        <v>0</v>
      </c>
      <c r="H40" s="83">
        <f>COUNTIFS(Eventos[DPTO],"Ucayali",Eventos[ESTADO],"Restringido",Eventos[FENOMENO],"F")</f>
        <v>6</v>
      </c>
      <c r="I40" s="83">
        <f>COUNTIFS(Eventos[DPTO],"Ucayali",Eventos[ESTADO],"Interrumpido",Eventos[FENOMENO],"H")</f>
        <v>0</v>
      </c>
      <c r="J40" s="83">
        <f>COUNTIFS(Eventos[DPTO],"Ucayali",Eventos[ESTADO],"Restringido",Eventos[FENOMENO],"H")</f>
        <v>0</v>
      </c>
      <c r="K40" s="83">
        <f t="shared" si="1"/>
        <v>6</v>
      </c>
      <c r="M40" s="81" t="s">
        <v>106</v>
      </c>
      <c r="N40" s="84">
        <f>SUMIFS(Eventos[METRAJE],Eventos[DPTO],"Ucayali",Eventos[ESTADO],"Interrumpido",Eventos[FENOMENO],"F")</f>
        <v>0</v>
      </c>
      <c r="O40" s="84">
        <f>SUMIFS(Eventos[METRAJE],Eventos[DPTO],"Ucayali",Eventos[ESTADO],"Restringido",Eventos[FENOMENO],"F")</f>
        <v>872</v>
      </c>
      <c r="P40" s="84">
        <f t="shared" si="0"/>
        <v>872</v>
      </c>
      <c r="Q40" s="3"/>
      <c r="R40" s="3" t="str">
        <f>TRIM(MID(TRIM(Transportes!D40),1,FIND(CHAR(10),TRIM(Transportes!D40),1)-1))</f>
        <v>Áncash</v>
      </c>
      <c r="S40" s="3" t="str">
        <f>TRIM(IF(Transportes!F40="TRÁNSITO INTERRUMPIDO","Interrumpido",IF(Transportes!F40="TRÁNSITO RESTRINGIDO","Restringido","Normal")))</f>
        <v>Restringido</v>
      </c>
      <c r="T40" s="3" t="str">
        <f>TRIM(IF(MID(TRIM(Transportes!H40),1,FIND("-",TRIM(Transportes!H40),1)-2)="Acción humana","H","F"))</f>
        <v>F</v>
      </c>
      <c r="U40" s="80" t="str">
        <f>Transportes!G40</f>
        <v>-</v>
      </c>
    </row>
    <row r="41" spans="4:21" ht="15">
      <c r="F41" s="60" t="s">
        <v>78</v>
      </c>
      <c r="G41" s="61">
        <f>SUM(G17:G40)</f>
        <v>2</v>
      </c>
      <c r="H41" s="61">
        <f>SUM(H17:H40)</f>
        <v>114</v>
      </c>
      <c r="I41" s="61">
        <f>SUM(I17:I40)</f>
        <v>0</v>
      </c>
      <c r="J41" s="61">
        <f>SUM(J17:J40)</f>
        <v>0</v>
      </c>
      <c r="K41" s="62">
        <f>SUM(K17:K40)</f>
        <v>116</v>
      </c>
      <c r="M41" s="60" t="s">
        <v>78</v>
      </c>
      <c r="N41" s="179">
        <f>SUM(N17:N40)</f>
        <v>100</v>
      </c>
      <c r="O41" s="179">
        <f>SUM(O17:O40)</f>
        <v>6159</v>
      </c>
      <c r="P41" s="85">
        <f>SUM(P17:P40)</f>
        <v>6259</v>
      </c>
      <c r="Q41" s="3"/>
      <c r="R41" s="3" t="str">
        <f>TRIM(MID(TRIM(Transportes!D41),1,FIND(CHAR(10),TRIM(Transportes!D41),1)-1))</f>
        <v>Ayacucho</v>
      </c>
      <c r="S41" s="3" t="str">
        <f>TRIM(IF(Transportes!F41="TRÁNSITO INTERRUMPIDO","Interrumpido",IF(Transportes!F41="TRÁNSITO RESTRINGIDO","Restringido","Normal")))</f>
        <v>Restringido</v>
      </c>
      <c r="T41" s="3" t="str">
        <f>TRIM(IF(MID(TRIM(Transportes!H41),1,FIND("-",TRIM(Transportes!H41),1)-2)="Acción humana","H","F"))</f>
        <v>F</v>
      </c>
      <c r="U41" s="80">
        <f>Transportes!G41</f>
        <v>50</v>
      </c>
    </row>
    <row r="42" spans="4:21">
      <c r="Q42" s="3"/>
      <c r="R42" s="3" t="str">
        <f>TRIM(MID(TRIM(Transportes!D42),1,FIND(CHAR(10),TRIM(Transportes!D42),1)-1))</f>
        <v>La Libertad</v>
      </c>
      <c r="S42" s="3" t="str">
        <f>TRIM(IF(Transportes!F42="TRÁNSITO INTERRUMPIDO","Interrumpido",IF(Transportes!F42="TRÁNSITO RESTRINGIDO","Restringido","Normal")))</f>
        <v>Restringido</v>
      </c>
      <c r="T42" s="3" t="str">
        <f>TRIM(IF(MID(TRIM(Transportes!H42),1,FIND("-",TRIM(Transportes!H42),1)-2)="Acción humana","H","F"))</f>
        <v>F</v>
      </c>
      <c r="U42" s="80" t="str">
        <f>Transportes!G42</f>
        <v>-</v>
      </c>
    </row>
    <row r="43" spans="4:21" ht="14.25" customHeight="1">
      <c r="D43" t="s">
        <v>0</v>
      </c>
      <c r="Q43" s="3"/>
      <c r="R43" s="3" t="str">
        <f>TRIM(MID(TRIM(Transportes!D43),1,FIND(CHAR(10),TRIM(Transportes!D43),1)-1))</f>
        <v>Áncash</v>
      </c>
      <c r="S43" s="3" t="str">
        <f>TRIM(IF(Transportes!F43="TRÁNSITO INTERRUMPIDO","Interrumpido",IF(Transportes!F43="TRÁNSITO RESTRINGIDO","Restringido","Normal")))</f>
        <v>Restringido</v>
      </c>
      <c r="T43" s="3" t="str">
        <f>TRIM(IF(MID(TRIM(Transportes!H43),1,FIND("-",TRIM(Transportes!H43),1)-2)="Acción humana","H","F"))</f>
        <v>F</v>
      </c>
      <c r="U43" s="80">
        <f>Transportes!G43</f>
        <v>40</v>
      </c>
    </row>
    <row r="44" spans="4:21" ht="14.25" customHeight="1">
      <c r="M44" s="222" t="s">
        <v>166</v>
      </c>
      <c r="N44" s="223"/>
      <c r="O44" s="223"/>
      <c r="P44" s="223"/>
      <c r="Q44" s="3"/>
      <c r="R44" s="3" t="str">
        <f>TRIM(MID(TRIM(Transportes!D44),1,FIND(CHAR(10),TRIM(Transportes!D44),1)-1))</f>
        <v>Áncash</v>
      </c>
      <c r="S44" s="3" t="str">
        <f>TRIM(IF(Transportes!F44="TRÁNSITO INTERRUMPIDO","Interrumpido",IF(Transportes!F44="TRÁNSITO RESTRINGIDO","Restringido","Normal")))</f>
        <v>Restringido</v>
      </c>
      <c r="T44" s="3" t="str">
        <f>TRIM(IF(MID(TRIM(Transportes!H44),1,FIND("-",TRIM(Transportes!H44),1)-2)="Acción humana","H","F"))</f>
        <v>F</v>
      </c>
      <c r="U44" s="80">
        <f>Transportes!G44</f>
        <v>86</v>
      </c>
    </row>
    <row r="45" spans="4:21" ht="14.25" customHeight="1">
      <c r="M45" s="129" t="s">
        <v>161</v>
      </c>
      <c r="N45" s="129" t="s">
        <v>163</v>
      </c>
      <c r="O45" s="129" t="s">
        <v>164</v>
      </c>
      <c r="P45" s="129" t="s">
        <v>14</v>
      </c>
      <c r="Q45" s="3"/>
      <c r="R45" s="3" t="str">
        <f>TRIM(MID(TRIM(Transportes!D45),1,FIND(CHAR(10),TRIM(Transportes!D45),1)-1))</f>
        <v>Cajamarca</v>
      </c>
      <c r="S45" s="3" t="str">
        <f>TRIM(IF(Transportes!F45="TRÁNSITO INTERRUMPIDO","Interrumpido",IF(Transportes!F45="TRÁNSITO RESTRINGIDO","Restringido","Normal")))</f>
        <v>Restringido</v>
      </c>
      <c r="T45" s="3" t="str">
        <f>TRIM(IF(MID(TRIM(Transportes!H45),1,FIND("-",TRIM(Transportes!H45),1)-2)="Acción humana","H","F"))</f>
        <v>F</v>
      </c>
      <c r="U45" s="80">
        <f>Transportes!G45</f>
        <v>100</v>
      </c>
    </row>
    <row r="46" spans="4:21" ht="14.25" customHeight="1">
      <c r="M46" s="213" t="s">
        <v>95</v>
      </c>
      <c r="N46" s="214" t="s">
        <v>1207</v>
      </c>
      <c r="O46" s="214" t="s">
        <v>1208</v>
      </c>
      <c r="P46" s="215" t="s">
        <v>1209</v>
      </c>
      <c r="Q46" s="3"/>
      <c r="R46" s="3" t="str">
        <f>TRIM(MID(TRIM(Transportes!D46),1,FIND(CHAR(10),TRIM(Transportes!D46),1)-1))</f>
        <v>Piura</v>
      </c>
      <c r="S46" s="3" t="str">
        <f>TRIM(IF(Transportes!F46="TRÁNSITO INTERRUMPIDO","Interrumpido",IF(Transportes!F46="TRÁNSITO RESTRINGIDO","Restringido","Normal")))</f>
        <v>Restringido</v>
      </c>
      <c r="T46" s="3" t="str">
        <f>TRIM(IF(MID(TRIM(Transportes!H46),1,FIND("-",TRIM(Transportes!H46),1)-2)="Acción humana","H","F"))</f>
        <v>F</v>
      </c>
      <c r="U46" s="80" t="str">
        <f>Transportes!G46</f>
        <v>-</v>
      </c>
    </row>
    <row r="47" spans="4:21" ht="14.25" customHeight="1">
      <c r="M47" s="185" t="s">
        <v>103</v>
      </c>
      <c r="N47" s="186" t="s">
        <v>876</v>
      </c>
      <c r="O47" s="186" t="s">
        <v>168</v>
      </c>
      <c r="P47" s="187" t="s">
        <v>878</v>
      </c>
      <c r="Q47" s="3"/>
      <c r="R47" s="3" t="str">
        <f>TRIM(MID(TRIM(Transportes!D47),1,FIND(CHAR(10),TRIM(Transportes!D47),1)-1))</f>
        <v>La Libertad</v>
      </c>
      <c r="S47" s="3" t="str">
        <f>TRIM(IF(Transportes!F47="TRÁNSITO INTERRUMPIDO","Interrumpido",IF(Transportes!F47="TRÁNSITO RESTRINGIDO","Restringido","Normal")))</f>
        <v>Restringido</v>
      </c>
      <c r="T47" s="3" t="str">
        <f>TRIM(IF(MID(TRIM(Transportes!H47),1,FIND("-",TRIM(Transportes!H47),1)-2)="Acción humana","H","F"))</f>
        <v>F</v>
      </c>
      <c r="U47" s="80" t="str">
        <f>Transportes!G47</f>
        <v>-</v>
      </c>
    </row>
    <row r="48" spans="4:21" ht="14.25" customHeight="1">
      <c r="M48" s="185" t="s">
        <v>103</v>
      </c>
      <c r="N48" s="186" t="s">
        <v>877</v>
      </c>
      <c r="O48" s="186" t="s">
        <v>168</v>
      </c>
      <c r="P48" s="187" t="s">
        <v>878</v>
      </c>
      <c r="Q48" s="3"/>
      <c r="R48" s="3" t="str">
        <f>TRIM(MID(TRIM(Transportes!D48),1,FIND(CHAR(10),TRIM(Transportes!D48),1)-1))</f>
        <v>Cajamarca</v>
      </c>
      <c r="S48" s="3" t="str">
        <f>TRIM(IF(Transportes!F48="TRÁNSITO INTERRUMPIDO","Interrumpido",IF(Transportes!F48="TRÁNSITO RESTRINGIDO","Restringido","Normal")))</f>
        <v>Restringido</v>
      </c>
      <c r="T48" s="3" t="str">
        <f>TRIM(IF(MID(TRIM(Transportes!H48),1,FIND("-",TRIM(Transportes!H48),1)-2)="Acción humana","H","F"))</f>
        <v>F</v>
      </c>
      <c r="U48" s="80">
        <f>Transportes!G48</f>
        <v>13</v>
      </c>
    </row>
    <row r="49" spans="3:21" ht="14.25" customHeight="1">
      <c r="M49" s="174" t="s">
        <v>95</v>
      </c>
      <c r="N49" s="182" t="s">
        <v>858</v>
      </c>
      <c r="O49" s="175" t="s">
        <v>165</v>
      </c>
      <c r="P49" s="181" t="s">
        <v>851</v>
      </c>
      <c r="Q49" s="3"/>
      <c r="R49" s="3" t="str">
        <f>TRIM(MID(TRIM(Transportes!D49),1,FIND(CHAR(10),TRIM(Transportes!D49),1)-1))</f>
        <v>Amazonas</v>
      </c>
      <c r="S49" s="3" t="str">
        <f>TRIM(IF(Transportes!F49="TRÁNSITO INTERRUMPIDO","Interrumpido",IF(Transportes!F49="TRÁNSITO RESTRINGIDO","Restringido","Normal")))</f>
        <v>Restringido</v>
      </c>
      <c r="T49" s="3" t="str">
        <f>TRIM(IF(MID(TRIM(Transportes!H49),1,FIND("-",TRIM(Transportes!H49),1)-2)="Acción humana","H","F"))</f>
        <v>F</v>
      </c>
      <c r="U49" s="80" t="str">
        <f>Transportes!G49</f>
        <v>-</v>
      </c>
    </row>
    <row r="50" spans="3:21" ht="14.25" customHeight="1">
      <c r="M50" s="180" t="s">
        <v>99</v>
      </c>
      <c r="N50" s="181" t="s">
        <v>849</v>
      </c>
      <c r="O50" s="181" t="s">
        <v>850</v>
      </c>
      <c r="P50" s="181" t="s">
        <v>851</v>
      </c>
      <c r="Q50" s="3"/>
      <c r="R50" s="3" t="str">
        <f>TRIM(MID(TRIM(Transportes!D50),1,FIND(CHAR(10),TRIM(Transportes!D50),1)-1))</f>
        <v>Piura</v>
      </c>
      <c r="S50" s="3" t="str">
        <f>TRIM(IF(Transportes!F50="TRÁNSITO INTERRUMPIDO","Interrumpido",IF(Transportes!F50="TRÁNSITO RESTRINGIDO","Restringido","Normal")))</f>
        <v>Restringido</v>
      </c>
      <c r="T50" s="3" t="str">
        <f>TRIM(IF(MID(TRIM(Transportes!H50),1,FIND("-",TRIM(Transportes!H50),1)-2)="Acción humana","H","F"))</f>
        <v>F</v>
      </c>
      <c r="U50" s="80" t="str">
        <f>Transportes!G50</f>
        <v>-</v>
      </c>
    </row>
    <row r="51" spans="3:21" ht="14.25" customHeight="1">
      <c r="M51" s="183" t="s">
        <v>94</v>
      </c>
      <c r="N51" s="182" t="s">
        <v>859</v>
      </c>
      <c r="O51" s="182" t="s">
        <v>860</v>
      </c>
      <c r="P51" s="184" t="s">
        <v>861</v>
      </c>
      <c r="Q51" s="3"/>
      <c r="R51" s="3" t="str">
        <f>TRIM(MID(TRIM(Transportes!D51),1,FIND(CHAR(10),TRIM(Transportes!D51),1)-1))</f>
        <v>Ica</v>
      </c>
      <c r="S51" s="3" t="str">
        <f>TRIM(IF(Transportes!F51="TRÁNSITO INTERRUMPIDO","Interrumpido",IF(Transportes!F51="TRÁNSITO RESTRINGIDO","Restringido","Normal")))</f>
        <v>Restringido</v>
      </c>
      <c r="T51" s="3" t="str">
        <f>TRIM(IF(MID(TRIM(Transportes!H51),1,FIND("-",TRIM(Transportes!H51),1)-2)="Acción humana","H","F"))</f>
        <v>F</v>
      </c>
      <c r="U51" s="80" t="str">
        <f>Transportes!G51</f>
        <v>-</v>
      </c>
    </row>
    <row r="52" spans="3:21" ht="14.25" customHeight="1">
      <c r="M52" s="174" t="s">
        <v>95</v>
      </c>
      <c r="N52" s="182" t="s">
        <v>857</v>
      </c>
      <c r="O52" s="175" t="s">
        <v>165</v>
      </c>
      <c r="P52" s="134" t="s">
        <v>422</v>
      </c>
      <c r="Q52" s="3"/>
      <c r="R52" s="3" t="str">
        <f>TRIM(MID(TRIM(Transportes!D52),1,FIND(CHAR(10),TRIM(Transportes!D52),1)-1))</f>
        <v>Piura</v>
      </c>
      <c r="S52" s="3" t="str">
        <f>TRIM(IF(Transportes!F52="TRÁNSITO INTERRUMPIDO","Interrumpido",IF(Transportes!F52="TRÁNSITO RESTRINGIDO","Restringido","Normal")))</f>
        <v>Restringido</v>
      </c>
      <c r="T52" s="3" t="str">
        <f>TRIM(IF(MID(TRIM(Transportes!H52),1,FIND("-",TRIM(Transportes!H52),1)-2)="Acción humana","H","F"))</f>
        <v>F</v>
      </c>
      <c r="U52" s="80" t="str">
        <f>Transportes!G52</f>
        <v>-</v>
      </c>
    </row>
    <row r="53" spans="3:21" ht="14.25" customHeight="1">
      <c r="M53" s="130" t="s">
        <v>162</v>
      </c>
      <c r="N53" s="211" t="s">
        <v>1112</v>
      </c>
      <c r="O53" s="134" t="s">
        <v>599</v>
      </c>
      <c r="P53" s="134" t="s">
        <v>600</v>
      </c>
      <c r="Q53" s="3"/>
      <c r="R53" s="3" t="str">
        <f>TRIM(MID(TRIM(Transportes!D53),1,FIND(CHAR(10),TRIM(Transportes!D53),1)-1))</f>
        <v>Amazonas</v>
      </c>
      <c r="S53" s="3" t="str">
        <f>TRIM(IF(Transportes!F53="TRÁNSITO INTERRUMPIDO","Interrumpido",IF(Transportes!F53="TRÁNSITO RESTRINGIDO","Restringido","Normal")))</f>
        <v>Restringido</v>
      </c>
      <c r="T53" s="3" t="str">
        <f>TRIM(IF(MID(TRIM(Transportes!H53),1,FIND("-",TRIM(Transportes!H53),1)-2)="Acción humana","H","F"))</f>
        <v>F</v>
      </c>
      <c r="U53" s="80">
        <f>Transportes!G53</f>
        <v>30</v>
      </c>
    </row>
    <row r="54" spans="3:21" ht="14.25" customHeight="1">
      <c r="M54" s="130" t="s">
        <v>106</v>
      </c>
      <c r="N54" s="134" t="s">
        <v>170</v>
      </c>
      <c r="O54" s="134" t="s">
        <v>168</v>
      </c>
      <c r="P54" s="134" t="s">
        <v>412</v>
      </c>
      <c r="Q54" s="3"/>
      <c r="R54" s="3" t="str">
        <f>TRIM(MID(TRIM(Transportes!D54),1,FIND(CHAR(10),TRIM(Transportes!D54),1)-1))</f>
        <v>Lambayeque</v>
      </c>
      <c r="S54" s="3" t="str">
        <f>TRIM(IF(Transportes!F54="TRÁNSITO INTERRUMPIDO","Interrumpido",IF(Transportes!F54="TRÁNSITO RESTRINGIDO","Restringido","Normal")))</f>
        <v>Restringido</v>
      </c>
      <c r="T54" s="3" t="str">
        <f>TRIM(IF(MID(TRIM(Transportes!H54),1,FIND("-",TRIM(Transportes!H54),1)-2)="Acción humana","H","F"))</f>
        <v>F</v>
      </c>
      <c r="U54" s="80">
        <f>Transportes!G54</f>
        <v>300</v>
      </c>
    </row>
    <row r="55" spans="3:21" ht="14.25" customHeight="1">
      <c r="M55" s="130" t="s">
        <v>106</v>
      </c>
      <c r="N55" s="134" t="s">
        <v>171</v>
      </c>
      <c r="O55" s="134" t="s">
        <v>168</v>
      </c>
      <c r="P55" s="134" t="s">
        <v>412</v>
      </c>
      <c r="Q55" s="3"/>
      <c r="R55" s="3" t="str">
        <f>TRIM(MID(TRIM(Transportes!D55),1,FIND(CHAR(10),TRIM(Transportes!D55),1)-1))</f>
        <v>Lambayeque</v>
      </c>
      <c r="S55" s="3" t="str">
        <f>TRIM(IF(Transportes!F55="TRÁNSITO INTERRUMPIDO","Interrumpido",IF(Transportes!F55="TRÁNSITO RESTRINGIDO","Restringido","Normal")))</f>
        <v>Restringido</v>
      </c>
      <c r="T55" s="3" t="str">
        <f>TRIM(IF(MID(TRIM(Transportes!H55),1,FIND("-",TRIM(Transportes!H55),1)-2)="Acción humana","H","F"))</f>
        <v>F</v>
      </c>
      <c r="U55" s="80" t="str">
        <f>Transportes!G55</f>
        <v>-</v>
      </c>
    </row>
    <row r="56" spans="3:21" ht="14.25" customHeight="1">
      <c r="C56" s="87" t="s">
        <v>175</v>
      </c>
      <c r="D56" s="224" t="s">
        <v>176</v>
      </c>
      <c r="E56" s="224"/>
      <c r="M56" s="130" t="s">
        <v>106</v>
      </c>
      <c r="N56" s="134" t="s">
        <v>167</v>
      </c>
      <c r="O56" s="134" t="s">
        <v>168</v>
      </c>
      <c r="P56" s="134" t="s">
        <v>169</v>
      </c>
      <c r="Q56" s="3"/>
      <c r="R56" s="3" t="str">
        <f>TRIM(MID(TRIM(Transportes!D56),1,FIND(CHAR(10),TRIM(Transportes!D56),1)-1))</f>
        <v>Lima</v>
      </c>
      <c r="S56" s="3" t="str">
        <f>TRIM(IF(Transportes!F56="TRÁNSITO INTERRUMPIDO","Interrumpido",IF(Transportes!F56="TRÁNSITO RESTRINGIDO","Restringido","Normal")))</f>
        <v>Restringido</v>
      </c>
      <c r="T56" s="3" t="str">
        <f>TRIM(IF(MID(TRIM(Transportes!H56),1,FIND("-",TRIM(Transportes!H56),1)-2)="Acción humana","H","F"))</f>
        <v>F</v>
      </c>
      <c r="U56" s="80" t="str">
        <f>Transportes!G56</f>
        <v>-</v>
      </c>
    </row>
    <row r="57" spans="3:21" ht="14.25" customHeight="1">
      <c r="C57" s="87" t="s">
        <v>177</v>
      </c>
      <c r="D57" s="225" t="s">
        <v>178</v>
      </c>
      <c r="E57" s="225"/>
      <c r="M57" s="130" t="s">
        <v>69</v>
      </c>
      <c r="N57" s="134" t="s">
        <v>172</v>
      </c>
      <c r="O57" s="134" t="s">
        <v>173</v>
      </c>
      <c r="P57" s="134" t="s">
        <v>174</v>
      </c>
      <c r="Q57" s="3"/>
      <c r="R57" s="3" t="str">
        <f>TRIM(MID(TRIM(Transportes!D57),1,FIND(CHAR(10),TRIM(Transportes!D57),1)-1))</f>
        <v>Piura</v>
      </c>
      <c r="S57" s="3" t="str">
        <f>TRIM(IF(Transportes!F57="TRÁNSITO INTERRUMPIDO","Interrumpido",IF(Transportes!F57="TRÁNSITO RESTRINGIDO","Restringido","Normal")))</f>
        <v>Restringido</v>
      </c>
      <c r="T57" s="3" t="str">
        <f>TRIM(IF(MID(TRIM(Transportes!H57),1,FIND("-",TRIM(Transportes!H57),1)-2)="Acción humana","H","F"))</f>
        <v>F</v>
      </c>
      <c r="U57" s="80" t="str">
        <f>Transportes!G57</f>
        <v>-</v>
      </c>
    </row>
    <row r="58" spans="3:21" ht="14.25" customHeight="1">
      <c r="Q58" s="3"/>
      <c r="R58" s="3" t="str">
        <f>TRIM(MID(TRIM(Transportes!D58),1,FIND(CHAR(10),TRIM(Transportes!D58),1)-1))</f>
        <v>Cusco</v>
      </c>
      <c r="S58" s="3" t="str">
        <f>TRIM(IF(Transportes!F58="TRÁNSITO INTERRUMPIDO","Interrumpido",IF(Transportes!F58="TRÁNSITO RESTRINGIDO","Restringido","Normal")))</f>
        <v>Restringido</v>
      </c>
      <c r="T58" s="3" t="str">
        <f>TRIM(IF(MID(TRIM(Transportes!H58),1,FIND("-",TRIM(Transportes!H58),1)-2)="Acción humana","H","F"))</f>
        <v>F</v>
      </c>
      <c r="U58" s="80" t="str">
        <f>Transportes!G58</f>
        <v>-</v>
      </c>
    </row>
    <row r="59" spans="3:21" ht="14.25" customHeight="1">
      <c r="Q59" s="3"/>
      <c r="R59" s="3" t="str">
        <f>TRIM(MID(TRIM(Transportes!D59),1,FIND(CHAR(10),TRIM(Transportes!D59),1)-1))</f>
        <v>Ayacucho</v>
      </c>
      <c r="S59" s="3" t="str">
        <f>TRIM(IF(Transportes!F59="TRÁNSITO INTERRUMPIDO","Interrumpido",IF(Transportes!F59="TRÁNSITO RESTRINGIDO","Restringido","Normal")))</f>
        <v>Restringido</v>
      </c>
      <c r="T59" s="3" t="str">
        <f>TRIM(IF(MID(TRIM(Transportes!H59),1,FIND("-",TRIM(Transportes!H59),1)-2)="Acción humana","H","F"))</f>
        <v>F</v>
      </c>
      <c r="U59" s="80">
        <f>Transportes!G59</f>
        <v>20</v>
      </c>
    </row>
    <row r="60" spans="3:21" ht="14.25" customHeight="1">
      <c r="Q60" s="3"/>
      <c r="R60" s="3" t="str">
        <f>TRIM(MID(TRIM(Transportes!D60),1,FIND(CHAR(10),TRIM(Transportes!D60),1)-1))</f>
        <v>Piura</v>
      </c>
      <c r="S60" s="3" t="str">
        <f>TRIM(IF(Transportes!F60="TRÁNSITO INTERRUMPIDO","Interrumpido",IF(Transportes!F60="TRÁNSITO RESTRINGIDO","Restringido","Normal")))</f>
        <v>Restringido</v>
      </c>
      <c r="T60" s="3" t="str">
        <f>TRIM(IF(MID(TRIM(Transportes!H60),1,FIND("-",TRIM(Transportes!H60),1)-2)="Acción humana","H","F"))</f>
        <v>F</v>
      </c>
      <c r="U60" s="80">
        <f>Transportes!G60</f>
        <v>21</v>
      </c>
    </row>
    <row r="61" spans="3:21" ht="14.25" customHeight="1">
      <c r="Q61" s="3"/>
      <c r="R61" s="3" t="str">
        <f>TRIM(MID(TRIM(Transportes!D61),1,FIND(CHAR(10),TRIM(Transportes!D61),1)-1))</f>
        <v>Piura</v>
      </c>
      <c r="S61" s="3" t="str">
        <f>TRIM(IF(Transportes!F61="TRÁNSITO INTERRUMPIDO","Interrumpido",IF(Transportes!F61="TRÁNSITO RESTRINGIDO","Restringido","Normal")))</f>
        <v>Restringido</v>
      </c>
      <c r="T61" s="3" t="str">
        <f>TRIM(IF(MID(TRIM(Transportes!H61),1,FIND("-",TRIM(Transportes!H61),1)-2)="Acción humana","H","F"))</f>
        <v>F</v>
      </c>
      <c r="U61" s="80">
        <f>Transportes!G61</f>
        <v>21</v>
      </c>
    </row>
    <row r="62" spans="3:21" ht="14.25" customHeight="1">
      <c r="Q62" s="3"/>
      <c r="R62" s="3" t="str">
        <f>TRIM(MID(TRIM(Transportes!D62),1,FIND(CHAR(10),TRIM(Transportes!D62),1)-1))</f>
        <v>Amazonas</v>
      </c>
      <c r="S62" s="3" t="str">
        <f>TRIM(IF(Transportes!F62="TRÁNSITO INTERRUMPIDO","Interrumpido",IF(Transportes!F62="TRÁNSITO RESTRINGIDO","Restringido","Normal")))</f>
        <v>Restringido</v>
      </c>
      <c r="T62" s="3" t="str">
        <f>TRIM(IF(MID(TRIM(Transportes!H62),1,FIND("-",TRIM(Transportes!H62),1)-2)="Acción humana","H","F"))</f>
        <v>F</v>
      </c>
      <c r="U62" s="80">
        <f>Transportes!G62</f>
        <v>16</v>
      </c>
    </row>
    <row r="63" spans="3:21" ht="14.25" customHeight="1">
      <c r="Q63" s="3"/>
      <c r="R63" s="3" t="str">
        <f>TRIM(MID(TRIM(Transportes!D63),1,FIND(CHAR(10),TRIM(Transportes!D63),1)-1))</f>
        <v>Áncash</v>
      </c>
      <c r="S63" s="3" t="str">
        <f>TRIM(IF(Transportes!F63="TRÁNSITO INTERRUMPIDO","Interrumpido",IF(Transportes!F63="TRÁNSITO RESTRINGIDO","Restringido","Normal")))</f>
        <v>Restringido</v>
      </c>
      <c r="T63" s="3" t="str">
        <f>TRIM(IF(MID(TRIM(Transportes!H63),1,FIND("-",TRIM(Transportes!H63),1)-2)="Acción humana","H","F"))</f>
        <v>F</v>
      </c>
      <c r="U63" s="80">
        <f>Transportes!G63</f>
        <v>23</v>
      </c>
    </row>
    <row r="64" spans="3:21" ht="14.25" customHeight="1">
      <c r="G64" s="3" t="s">
        <v>0</v>
      </c>
      <c r="Q64" s="3"/>
      <c r="R64" s="3" t="str">
        <f>TRIM(MID(TRIM(Transportes!D64),1,FIND(CHAR(10),TRIM(Transportes!D64),1)-1))</f>
        <v>Piura</v>
      </c>
      <c r="S64" s="3" t="str">
        <f>TRIM(IF(Transportes!F64="TRÁNSITO INTERRUMPIDO","Interrumpido",IF(Transportes!F64="TRÁNSITO RESTRINGIDO","Restringido","Normal")))</f>
        <v>Restringido</v>
      </c>
      <c r="T64" s="3" t="str">
        <f>TRIM(IF(MID(TRIM(Transportes!H64),1,FIND("-",TRIM(Transportes!H64),1)-2)="Acción humana","H","F"))</f>
        <v>F</v>
      </c>
      <c r="U64" s="80">
        <f>Transportes!G64</f>
        <v>10</v>
      </c>
    </row>
    <row r="65" spans="17:21" ht="14.25" customHeight="1">
      <c r="Q65" s="3"/>
      <c r="R65" s="3" t="str">
        <f>TRIM(MID(TRIM(Transportes!D65),1,FIND(CHAR(10),TRIM(Transportes!D65),1)-1))</f>
        <v>Cajamarca</v>
      </c>
      <c r="S65" s="3" t="str">
        <f>TRIM(IF(Transportes!F65="TRÁNSITO INTERRUMPIDO","Interrumpido",IF(Transportes!F65="TRÁNSITO RESTRINGIDO","Restringido","Normal")))</f>
        <v>Restringido</v>
      </c>
      <c r="T65" s="3" t="str">
        <f>TRIM(IF(MID(TRIM(Transportes!H65),1,FIND("-",TRIM(Transportes!H65),1)-2)="Acción humana","H","F"))</f>
        <v>F</v>
      </c>
      <c r="U65" s="80">
        <f>Transportes!G65</f>
        <v>45</v>
      </c>
    </row>
    <row r="66" spans="17:21" ht="14.25" customHeight="1">
      <c r="Q66" s="3"/>
      <c r="R66" s="3" t="str">
        <f>TRIM(MID(TRIM(Transportes!D66),1,FIND(CHAR(10),TRIM(Transportes!D66),1)-1))</f>
        <v>Cajamarca</v>
      </c>
      <c r="S66" s="3" t="str">
        <f>TRIM(IF(Transportes!F66="TRÁNSITO INTERRUMPIDO","Interrumpido",IF(Transportes!F66="TRÁNSITO RESTRINGIDO","Restringido","Normal")))</f>
        <v>Restringido</v>
      </c>
      <c r="T66" s="3" t="str">
        <f>TRIM(IF(MID(TRIM(Transportes!H66),1,FIND("-",TRIM(Transportes!H66),1)-2)="Acción humana","H","F"))</f>
        <v>F</v>
      </c>
      <c r="U66" s="80">
        <f>Transportes!G66</f>
        <v>100</v>
      </c>
    </row>
    <row r="67" spans="17:21" ht="14.25" customHeight="1">
      <c r="Q67" s="3"/>
      <c r="R67" s="3" t="str">
        <f>TRIM(MID(TRIM(Transportes!D67),1,FIND(CHAR(10),TRIM(Transportes!D67),1)-1))</f>
        <v>Piura</v>
      </c>
      <c r="S67" s="3" t="str">
        <f>TRIM(IF(Transportes!F67="TRÁNSITO INTERRUMPIDO","Interrumpido",IF(Transportes!F67="TRÁNSITO RESTRINGIDO","Restringido","Normal")))</f>
        <v>Restringido</v>
      </c>
      <c r="T67" s="3" t="str">
        <f>TRIM(IF(MID(TRIM(Transportes!H67),1,FIND("-",TRIM(Transportes!H67),1)-2)="Acción humana","H","F"))</f>
        <v>F</v>
      </c>
      <c r="U67" s="80">
        <f>Transportes!G67</f>
        <v>60</v>
      </c>
    </row>
    <row r="68" spans="17:21" ht="14.25" customHeight="1">
      <c r="Q68" s="3"/>
      <c r="R68" s="3" t="str">
        <f>TRIM(MID(TRIM(Transportes!D68),1,FIND(CHAR(10),TRIM(Transportes!D68),1)-1))</f>
        <v>Huánuco</v>
      </c>
      <c r="S68" s="3" t="str">
        <f>TRIM(IF(Transportes!F68="TRÁNSITO INTERRUMPIDO","Interrumpido",IF(Transportes!F68="TRÁNSITO RESTRINGIDO","Restringido","Normal")))</f>
        <v>Restringido</v>
      </c>
      <c r="T68" s="3" t="str">
        <f>TRIM(IF(MID(TRIM(Transportes!H68),1,FIND("-",TRIM(Transportes!H68),1)-2)="Acción humana","H","F"))</f>
        <v>F</v>
      </c>
      <c r="U68" s="80">
        <f>Transportes!G68</f>
        <v>50</v>
      </c>
    </row>
    <row r="69" spans="17:21" ht="14.25" customHeight="1">
      <c r="Q69" s="3"/>
      <c r="R69" s="3" t="str">
        <f>TRIM(MID(TRIM(Transportes!D69),1,FIND(CHAR(10),TRIM(Transportes!D69),1)-1))</f>
        <v>Cusco</v>
      </c>
      <c r="S69" s="3" t="str">
        <f>TRIM(IF(Transportes!F69="TRÁNSITO INTERRUMPIDO","Interrumpido",IF(Transportes!F69="TRÁNSITO RESTRINGIDO","Restringido","Normal")))</f>
        <v>Restringido</v>
      </c>
      <c r="T69" s="3" t="str">
        <f>TRIM(IF(MID(TRIM(Transportes!H69),1,FIND("-",TRIM(Transportes!H69),1)-2)="Acción humana","H","F"))</f>
        <v>F</v>
      </c>
      <c r="U69" s="80">
        <f>Transportes!G69</f>
        <v>120</v>
      </c>
    </row>
    <row r="70" spans="17:21" ht="14.25" customHeight="1">
      <c r="Q70" s="3"/>
      <c r="R70" s="3" t="str">
        <f>TRIM(MID(TRIM(Transportes!D70),1,FIND(CHAR(10),TRIM(Transportes!D70),1)-1))</f>
        <v>Piura</v>
      </c>
      <c r="S70" s="3" t="str">
        <f>TRIM(IF(Transportes!F70="TRÁNSITO INTERRUMPIDO","Interrumpido",IF(Transportes!F70="TRÁNSITO RESTRINGIDO","Restringido","Normal")))</f>
        <v>Restringido</v>
      </c>
      <c r="T70" s="3" t="str">
        <f>TRIM(IF(MID(TRIM(Transportes!H70),1,FIND("-",TRIM(Transportes!H70),1)-2)="Acción humana","H","F"))</f>
        <v>F</v>
      </c>
      <c r="U70" s="80">
        <f>Transportes!G70</f>
        <v>0</v>
      </c>
    </row>
    <row r="71" spans="17:21" ht="14.25" customHeight="1">
      <c r="Q71" s="3"/>
      <c r="R71" s="3" t="str">
        <f>TRIM(MID(TRIM(Transportes!D71),1,FIND(CHAR(10),TRIM(Transportes!D71),1)-1))</f>
        <v>Piura</v>
      </c>
      <c r="S71" s="3" t="str">
        <f>TRIM(IF(Transportes!F71="TRÁNSITO INTERRUMPIDO","Interrumpido",IF(Transportes!F71="TRÁNSITO RESTRINGIDO","Restringido","Normal")))</f>
        <v>Restringido</v>
      </c>
      <c r="T71" s="3" t="str">
        <f>TRIM(IF(MID(TRIM(Transportes!H71),1,FIND("-",TRIM(Transportes!H71),1)-2)="Acción humana","H","F"))</f>
        <v>F</v>
      </c>
      <c r="U71" s="80">
        <f>Transportes!G71</f>
        <v>0</v>
      </c>
    </row>
    <row r="72" spans="17:21" ht="14.25" customHeight="1">
      <c r="Q72" s="3"/>
      <c r="R72" s="3" t="str">
        <f>TRIM(MID(TRIM(Transportes!D72),1,FIND(CHAR(10),TRIM(Transportes!D72),1)-1))</f>
        <v>Piura</v>
      </c>
      <c r="S72" s="3" t="str">
        <f>TRIM(IF(Transportes!F72="TRÁNSITO INTERRUMPIDO","Interrumpido",IF(Transportes!F72="TRÁNSITO RESTRINGIDO","Restringido","Normal")))</f>
        <v>Restringido</v>
      </c>
      <c r="T72" s="3" t="str">
        <f>TRIM(IF(MID(TRIM(Transportes!H72),1,FIND("-",TRIM(Transportes!H72),1)-2)="Acción humana","H","F"))</f>
        <v>F</v>
      </c>
      <c r="U72" s="80">
        <f>Transportes!G72</f>
        <v>35</v>
      </c>
    </row>
    <row r="73" spans="17:21" ht="14.25" customHeight="1">
      <c r="Q73" s="3"/>
      <c r="R73" s="3" t="str">
        <f>TRIM(MID(TRIM(Transportes!D73),1,FIND(CHAR(10),TRIM(Transportes!D73),1)-1))</f>
        <v>Áncash</v>
      </c>
      <c r="S73" s="3" t="str">
        <f>TRIM(IF(Transportes!F73="TRÁNSITO INTERRUMPIDO","Interrumpido",IF(Transportes!F73="TRÁNSITO RESTRINGIDO","Restringido","Normal")))</f>
        <v>Restringido</v>
      </c>
      <c r="T73" s="3" t="str">
        <f>TRIM(IF(MID(TRIM(Transportes!H73),1,FIND("-",TRIM(Transportes!H73),1)-2)="Acción humana","H","F"))</f>
        <v>F</v>
      </c>
      <c r="U73" s="80">
        <f>Transportes!G73</f>
        <v>46</v>
      </c>
    </row>
    <row r="74" spans="17:21" ht="14.25" customHeight="1">
      <c r="Q74" s="3"/>
      <c r="R74" s="3" t="str">
        <f>TRIM(MID(TRIM(Transportes!D74),1,FIND(CHAR(10),TRIM(Transportes!D74),1)-1))</f>
        <v>Áncash</v>
      </c>
      <c r="S74" s="3" t="str">
        <f>TRIM(IF(Transportes!F74="TRÁNSITO INTERRUMPIDO","Interrumpido",IF(Transportes!F74="TRÁNSITO RESTRINGIDO","Restringido","Normal")))</f>
        <v>Restringido</v>
      </c>
      <c r="T74" s="3" t="str">
        <f>TRIM(IF(MID(TRIM(Transportes!H74),1,FIND("-",TRIM(Transportes!H74),1)-2)="Acción humana","H","F"))</f>
        <v>F</v>
      </c>
      <c r="U74" s="80">
        <f>Transportes!G74</f>
        <v>46</v>
      </c>
    </row>
    <row r="75" spans="17:21" ht="14.25" customHeight="1">
      <c r="Q75" s="3"/>
      <c r="R75" s="3" t="str">
        <f>TRIM(MID(TRIM(Transportes!D75),1,FIND(CHAR(10),TRIM(Transportes!D75),1)-1))</f>
        <v>Junín</v>
      </c>
      <c r="S75" s="3" t="str">
        <f>TRIM(IF(Transportes!F75="TRÁNSITO INTERRUMPIDO","Interrumpido",IF(Transportes!F75="TRÁNSITO RESTRINGIDO","Restringido","Normal")))</f>
        <v>Restringido</v>
      </c>
      <c r="T75" s="3" t="str">
        <f>TRIM(IF(MID(TRIM(Transportes!H75),1,FIND("-",TRIM(Transportes!H75),1)-2)="Acción humana","H","F"))</f>
        <v>F</v>
      </c>
      <c r="U75" s="80">
        <f>Transportes!G75</f>
        <v>50</v>
      </c>
    </row>
    <row r="76" spans="17:21" ht="14.25" customHeight="1">
      <c r="Q76" s="3"/>
      <c r="R76" s="3" t="str">
        <f>TRIM(MID(TRIM(Transportes!D76),1,FIND(CHAR(10),TRIM(Transportes!D76),1)-1))</f>
        <v>Piura</v>
      </c>
      <c r="S76" s="3" t="str">
        <f>TRIM(IF(Transportes!F76="TRÁNSITO INTERRUMPIDO","Interrumpido",IF(Transportes!F76="TRÁNSITO RESTRINGIDO","Restringido","Normal")))</f>
        <v>Restringido</v>
      </c>
      <c r="T76" s="3" t="str">
        <f>TRIM(IF(MID(TRIM(Transportes!H76),1,FIND("-",TRIM(Transportes!H76),1)-2)="Acción humana","H","F"))</f>
        <v>F</v>
      </c>
      <c r="U76" s="80">
        <f>Transportes!G76</f>
        <v>60</v>
      </c>
    </row>
    <row r="77" spans="17:21" ht="14.25" customHeight="1">
      <c r="Q77" s="3"/>
      <c r="R77" s="3" t="str">
        <f>TRIM(MID(TRIM(Transportes!D77),1,FIND(CHAR(10),TRIM(Transportes!D77),1)-1))</f>
        <v>Piura</v>
      </c>
      <c r="S77" s="3" t="str">
        <f>TRIM(IF(Transportes!F77="TRÁNSITO INTERRUMPIDO","Interrumpido",IF(Transportes!F77="TRÁNSITO RESTRINGIDO","Restringido","Normal")))</f>
        <v>Restringido</v>
      </c>
      <c r="T77" s="3" t="str">
        <f>TRIM(IF(MID(TRIM(Transportes!H77),1,FIND("-",TRIM(Transportes!H77),1)-2)="Acción humana","H","F"))</f>
        <v>F</v>
      </c>
      <c r="U77" s="80">
        <f>Transportes!G77</f>
        <v>30</v>
      </c>
    </row>
    <row r="78" spans="17:21" ht="14.25" customHeight="1">
      <c r="Q78" s="3"/>
      <c r="R78" s="3" t="str">
        <f>TRIM(MID(TRIM(Transportes!D78),1,FIND(CHAR(10),TRIM(Transportes!D78),1)-1))</f>
        <v>Piura</v>
      </c>
      <c r="S78" s="3" t="str">
        <f>TRIM(IF(Transportes!F78="TRÁNSITO INTERRUMPIDO","Interrumpido",IF(Transportes!F78="TRÁNSITO RESTRINGIDO","Restringido","Normal")))</f>
        <v>Restringido</v>
      </c>
      <c r="T78" s="3" t="str">
        <f>TRIM(IF(MID(TRIM(Transportes!H78),1,FIND("-",TRIM(Transportes!H78),1)-2)="Acción humana","H","F"))</f>
        <v>F</v>
      </c>
      <c r="U78" s="80">
        <f>Transportes!G78</f>
        <v>20</v>
      </c>
    </row>
    <row r="79" spans="17:21" ht="14.25" customHeight="1">
      <c r="Q79" s="3"/>
      <c r="R79" s="3" t="str">
        <f>TRIM(MID(TRIM(Transportes!D79),1,FIND(CHAR(10),TRIM(Transportes!D79),1)-1))</f>
        <v>Piura</v>
      </c>
      <c r="S79" s="3" t="str">
        <f>TRIM(IF(Transportes!F79="TRÁNSITO INTERRUMPIDO","Interrumpido",IF(Transportes!F79="TRÁNSITO RESTRINGIDO","Restringido","Normal")))</f>
        <v>Restringido</v>
      </c>
      <c r="T79" s="3" t="str">
        <f>TRIM(IF(MID(TRIM(Transportes!H79),1,FIND("-",TRIM(Transportes!H79),1)-2)="Acción humana","H","F"))</f>
        <v>F</v>
      </c>
      <c r="U79" s="80">
        <f>Transportes!G79</f>
        <v>100</v>
      </c>
    </row>
    <row r="80" spans="17:21" ht="14.25" customHeight="1">
      <c r="Q80" s="3"/>
      <c r="R80" s="3" t="str">
        <f>TRIM(MID(TRIM(Transportes!D80),1,FIND(CHAR(10),TRIM(Transportes!D80),1)-1))</f>
        <v>Amazonas</v>
      </c>
      <c r="S80" s="3" t="str">
        <f>TRIM(IF(Transportes!F80="TRÁNSITO INTERRUMPIDO","Interrumpido",IF(Transportes!F80="TRÁNSITO RESTRINGIDO","Restringido","Normal")))</f>
        <v>Restringido</v>
      </c>
      <c r="T80" s="3" t="str">
        <f>TRIM(IF(MID(TRIM(Transportes!H80),1,FIND("-",TRIM(Transportes!H80),1)-2)="Acción humana","H","F"))</f>
        <v>F</v>
      </c>
      <c r="U80" s="80" t="str">
        <f>Transportes!G80</f>
        <v>-</v>
      </c>
    </row>
    <row r="81" spans="17:21" ht="14.25" customHeight="1">
      <c r="Q81" s="3"/>
      <c r="R81" s="3" t="str">
        <f>TRIM(MID(TRIM(Transportes!D81),1,FIND(CHAR(10),TRIM(Transportes!D81),1)-1))</f>
        <v>Piura</v>
      </c>
      <c r="S81" s="3" t="str">
        <f>TRIM(IF(Transportes!F81="TRÁNSITO INTERRUMPIDO","Interrumpido",IF(Transportes!F81="TRÁNSITO RESTRINGIDO","Restringido","Normal")))</f>
        <v>Restringido</v>
      </c>
      <c r="T81" s="3" t="str">
        <f>TRIM(IF(MID(TRIM(Transportes!H81),1,FIND("-",TRIM(Transportes!H81),1)-2)="Acción humana","H","F"))</f>
        <v>F</v>
      </c>
      <c r="U81" s="80">
        <f>Transportes!G81</f>
        <v>20</v>
      </c>
    </row>
    <row r="82" spans="17:21" ht="14.25" customHeight="1">
      <c r="Q82" s="3"/>
      <c r="R82" s="3" t="str">
        <f>TRIM(MID(TRIM(Transportes!D82),1,FIND(CHAR(10),TRIM(Transportes!D82),1)-1))</f>
        <v>Piura</v>
      </c>
      <c r="S82" s="3" t="str">
        <f>TRIM(IF(Transportes!F82="TRÁNSITO INTERRUMPIDO","Interrumpido",IF(Transportes!F82="TRÁNSITO RESTRINGIDO","Restringido","Normal")))</f>
        <v>Restringido</v>
      </c>
      <c r="T82" s="3" t="str">
        <f>TRIM(IF(MID(TRIM(Transportes!H82),1,FIND("-",TRIM(Transportes!H82),1)-2)="Acción humana","H","F"))</f>
        <v>F</v>
      </c>
      <c r="U82" s="80">
        <f>Transportes!G82</f>
        <v>30</v>
      </c>
    </row>
    <row r="83" spans="17:21" ht="14.25" customHeight="1">
      <c r="Q83" s="3"/>
      <c r="R83" s="3" t="str">
        <f>TRIM(MID(TRIM(Transportes!D83),1,FIND(CHAR(10),TRIM(Transportes!D83),1)-1))</f>
        <v>San Martín</v>
      </c>
      <c r="S83" s="3" t="str">
        <f>TRIM(IF(Transportes!F83="TRÁNSITO INTERRUMPIDO","Interrumpido",IF(Transportes!F83="TRÁNSITO RESTRINGIDO","Restringido","Normal")))</f>
        <v>Restringido</v>
      </c>
      <c r="T83" s="3" t="str">
        <f>TRIM(IF(MID(TRIM(Transportes!H83),1,FIND("-",TRIM(Transportes!H83),1)-2)="Acción humana","H","F"))</f>
        <v>F</v>
      </c>
      <c r="U83" s="80">
        <f>Transportes!G83</f>
        <v>200</v>
      </c>
    </row>
    <row r="84" spans="17:21" ht="14.25" customHeight="1">
      <c r="Q84" s="3"/>
      <c r="R84" s="3" t="str">
        <f>TRIM(MID(TRIM(Transportes!D84),1,FIND(CHAR(10),TRIM(Transportes!D84),1)-1))</f>
        <v>Piura</v>
      </c>
      <c r="S84" s="3" t="str">
        <f>TRIM(IF(Transportes!F84="TRÁNSITO INTERRUMPIDO","Interrumpido",IF(Transportes!F84="TRÁNSITO RESTRINGIDO","Restringido","Normal")))</f>
        <v>Restringido</v>
      </c>
      <c r="T84" s="3" t="str">
        <f>TRIM(IF(MID(TRIM(Transportes!H84),1,FIND("-",TRIM(Transportes!H84),1)-2)="Acción humana","H","F"))</f>
        <v>F</v>
      </c>
      <c r="U84" s="80">
        <f>Transportes!G84</f>
        <v>20</v>
      </c>
    </row>
    <row r="85" spans="17:21" ht="14.25" customHeight="1">
      <c r="Q85" s="3"/>
      <c r="R85" s="3" t="str">
        <f>TRIM(MID(TRIM(Transportes!D85),1,FIND(CHAR(10),TRIM(Transportes!D85),1)-1))</f>
        <v>Piura</v>
      </c>
      <c r="S85" s="3" t="str">
        <f>TRIM(IF(Transportes!F85="TRÁNSITO INTERRUMPIDO","Interrumpido",IF(Transportes!F85="TRÁNSITO RESTRINGIDO","Restringido","Normal")))</f>
        <v>Restringido</v>
      </c>
      <c r="T85" s="3" t="str">
        <f>TRIM(IF(MID(TRIM(Transportes!H85),1,FIND("-",TRIM(Transportes!H85),1)-2)="Acción humana","H","F"))</f>
        <v>F</v>
      </c>
      <c r="U85" s="80">
        <f>Transportes!G85</f>
        <v>20</v>
      </c>
    </row>
    <row r="86" spans="17:21" ht="14.25" customHeight="1">
      <c r="Q86" s="3"/>
      <c r="R86" s="3" t="str">
        <f>TRIM(MID(TRIM(Transportes!D86),1,FIND(CHAR(10),TRIM(Transportes!D86),1)-1))</f>
        <v>Lambayeque</v>
      </c>
      <c r="S86" s="3" t="str">
        <f>TRIM(IF(Transportes!F86="TRÁNSITO INTERRUMPIDO","Interrumpido",IF(Transportes!F86="TRÁNSITO RESTRINGIDO","Restringido","Normal")))</f>
        <v>Restringido</v>
      </c>
      <c r="T86" s="3" t="str">
        <f>TRIM(IF(MID(TRIM(Transportes!H86),1,FIND("-",TRIM(Transportes!H86),1)-2)="Acción humana","H","F"))</f>
        <v>F</v>
      </c>
      <c r="U86" s="80">
        <f>Transportes!G86</f>
        <v>20</v>
      </c>
    </row>
    <row r="87" spans="17:21" ht="14.25" customHeight="1">
      <c r="Q87" s="3"/>
      <c r="R87" s="3" t="str">
        <f>TRIM(MID(TRIM(Transportes!D87),1,FIND(CHAR(10),TRIM(Transportes!D87),1)-1))</f>
        <v>Ica</v>
      </c>
      <c r="S87" s="3" t="str">
        <f>TRIM(IF(Transportes!F87="TRÁNSITO INTERRUMPIDO","Interrumpido",IF(Transportes!F87="TRÁNSITO RESTRINGIDO","Restringido","Normal")))</f>
        <v>Restringido</v>
      </c>
      <c r="T87" s="3" t="str">
        <f>TRIM(IF(MID(TRIM(Transportes!H87),1,FIND("-",TRIM(Transportes!H87),1)-2)="Acción humana","H","F"))</f>
        <v>F</v>
      </c>
      <c r="U87" s="80">
        <f>Transportes!G87</f>
        <v>125</v>
      </c>
    </row>
    <row r="88" spans="17:21" ht="14.25" customHeight="1">
      <c r="Q88" s="3"/>
      <c r="R88" s="3" t="str">
        <f>TRIM(MID(TRIM(Transportes!D88),1,FIND(CHAR(10),TRIM(Transportes!D88),1)-1))</f>
        <v>Amazonas</v>
      </c>
      <c r="S88" s="3" t="str">
        <f>TRIM(IF(Transportes!F88="TRÁNSITO INTERRUMPIDO","Interrumpido",IF(Transportes!F88="TRÁNSITO RESTRINGIDO","Restringido","Normal")))</f>
        <v>Restringido</v>
      </c>
      <c r="T88" s="3" t="str">
        <f>TRIM(IF(MID(TRIM(Transportes!H88),1,FIND("-",TRIM(Transportes!H88),1)-2)="Acción humana","H","F"))</f>
        <v>F</v>
      </c>
      <c r="U88" s="80">
        <f>Transportes!G88</f>
        <v>45</v>
      </c>
    </row>
    <row r="89" spans="17:21" ht="14.25" customHeight="1">
      <c r="Q89" s="3"/>
      <c r="R89" s="3" t="str">
        <f>TRIM(MID(TRIM(Transportes!D89),1,FIND(CHAR(10),TRIM(Transportes!D89),1)-1))</f>
        <v>Áncash</v>
      </c>
      <c r="S89" s="3" t="str">
        <f>TRIM(IF(Transportes!F89="TRÁNSITO INTERRUMPIDO","Interrumpido",IF(Transportes!F89="TRÁNSITO RESTRINGIDO","Restringido","Normal")))</f>
        <v>Restringido</v>
      </c>
      <c r="T89" s="3" t="str">
        <f>TRIM(IF(MID(TRIM(Transportes!H89),1,FIND("-",TRIM(Transportes!H89),1)-2)="Acción humana","H","F"))</f>
        <v>F</v>
      </c>
      <c r="U89" s="80">
        <f>Transportes!G89</f>
        <v>25</v>
      </c>
    </row>
    <row r="90" spans="17:21" ht="14.25" customHeight="1">
      <c r="Q90" s="3"/>
      <c r="R90" s="3" t="str">
        <f>TRIM(MID(TRIM(Transportes!D90),1,FIND(CHAR(10),TRIM(Transportes!D90),1)-1))</f>
        <v>Piura</v>
      </c>
      <c r="S90" s="3" t="str">
        <f>TRIM(IF(Transportes!F90="TRÁNSITO INTERRUMPIDO","Interrumpido",IF(Transportes!F90="TRÁNSITO RESTRINGIDO","Restringido","Normal")))</f>
        <v>Restringido</v>
      </c>
      <c r="T90" s="3" t="str">
        <f>TRIM(IF(MID(TRIM(Transportes!H90),1,FIND("-",TRIM(Transportes!H90),1)-2)="Acción humana","H","F"))</f>
        <v>F</v>
      </c>
      <c r="U90" s="80">
        <f>Transportes!G90</f>
        <v>160</v>
      </c>
    </row>
    <row r="91" spans="17:21" ht="14.25" customHeight="1">
      <c r="Q91" s="3"/>
      <c r="R91" s="3" t="str">
        <f>TRIM(MID(TRIM(Transportes!D91),1,FIND(CHAR(10),TRIM(Transportes!D91),1)-1))</f>
        <v>Áncash</v>
      </c>
      <c r="S91" s="3" t="str">
        <f>TRIM(IF(Transportes!F91="TRÁNSITO INTERRUMPIDO","Interrumpido",IF(Transportes!F91="TRÁNSITO RESTRINGIDO","Restringido","Normal")))</f>
        <v>Restringido</v>
      </c>
      <c r="T91" s="3" t="str">
        <f>TRIM(IF(MID(TRIM(Transportes!H91),1,FIND("-",TRIM(Transportes!H91),1)-2)="Acción humana","H","F"))</f>
        <v>F</v>
      </c>
      <c r="U91" s="80">
        <f>Transportes!G91</f>
        <v>65</v>
      </c>
    </row>
    <row r="92" spans="17:21" ht="14.25" customHeight="1">
      <c r="Q92" s="3"/>
      <c r="R92" s="3" t="str">
        <f>TRIM(MID(TRIM(Transportes!D92),1,FIND(CHAR(10),TRIM(Transportes!D92),1)-1))</f>
        <v>Áncash</v>
      </c>
      <c r="S92" s="3" t="str">
        <f>TRIM(IF(Transportes!F92="TRÁNSITO INTERRUMPIDO","Interrumpido",IF(Transportes!F92="TRÁNSITO RESTRINGIDO","Restringido","Normal")))</f>
        <v>Restringido</v>
      </c>
      <c r="T92" s="3" t="str">
        <f>TRIM(IF(MID(TRIM(Transportes!H92),1,FIND("-",TRIM(Transportes!H92),1)-2)="Acción humana","H","F"))</f>
        <v>F</v>
      </c>
      <c r="U92" s="80">
        <f>Transportes!G92</f>
        <v>85</v>
      </c>
    </row>
    <row r="93" spans="17:21" ht="14.25" customHeight="1">
      <c r="Q93" s="3"/>
      <c r="R93" s="3" t="str">
        <f>TRIM(MID(TRIM(Transportes!D93),1,FIND(CHAR(10),TRIM(Transportes!D93),1)-1))</f>
        <v>Áncash</v>
      </c>
      <c r="S93" s="3" t="str">
        <f>TRIM(IF(Transportes!F93="TRÁNSITO INTERRUMPIDO","Interrumpido",IF(Transportes!F93="TRÁNSITO RESTRINGIDO","Restringido","Normal")))</f>
        <v>Restringido</v>
      </c>
      <c r="T93" s="3" t="str">
        <f>TRIM(IF(MID(TRIM(Transportes!H93),1,FIND("-",TRIM(Transportes!H93),1)-2)="Acción humana","H","F"))</f>
        <v>F</v>
      </c>
      <c r="U93" s="80">
        <f>Transportes!G93</f>
        <v>796</v>
      </c>
    </row>
    <row r="94" spans="17:21" ht="14.25" customHeight="1">
      <c r="Q94" s="3"/>
      <c r="R94" s="3" t="str">
        <f>TRIM(MID(TRIM(Transportes!D94),1,FIND(CHAR(10),TRIM(Transportes!D94),1)-1))</f>
        <v>Áncash</v>
      </c>
      <c r="S94" s="3" t="str">
        <f>TRIM(IF(Transportes!F94="TRÁNSITO INTERRUMPIDO","Interrumpido",IF(Transportes!F94="TRÁNSITO RESTRINGIDO","Restringido","Normal")))</f>
        <v>Restringido</v>
      </c>
      <c r="T94" s="3" t="str">
        <f>TRIM(IF(MID(TRIM(Transportes!H94),1,FIND("-",TRIM(Transportes!H94),1)-2)="Acción humana","H","F"))</f>
        <v>F</v>
      </c>
      <c r="U94" s="80">
        <f>Transportes!G94</f>
        <v>340</v>
      </c>
    </row>
    <row r="95" spans="17:21" ht="14.25" customHeight="1">
      <c r="Q95" s="3"/>
      <c r="R95" s="3" t="str">
        <f>TRIM(MID(TRIM(Transportes!D95),1,FIND(CHAR(10),TRIM(Transportes!D95),1)-1))</f>
        <v>Áncash</v>
      </c>
      <c r="S95" s="3" t="str">
        <f>TRIM(IF(Transportes!F95="TRÁNSITO INTERRUMPIDO","Interrumpido",IF(Transportes!F95="TRÁNSITO RESTRINGIDO","Restringido","Normal")))</f>
        <v>Restringido</v>
      </c>
      <c r="T95" s="3" t="str">
        <f>TRIM(IF(MID(TRIM(Transportes!H95),1,FIND("-",TRIM(Transportes!H95),1)-2)="Acción humana","H","F"))</f>
        <v>F</v>
      </c>
      <c r="U95" s="80">
        <f>Transportes!G95</f>
        <v>12</v>
      </c>
    </row>
    <row r="96" spans="17:21" ht="14.25" customHeight="1">
      <c r="Q96" s="3"/>
      <c r="R96" s="3" t="str">
        <f>TRIM(MID(TRIM(Transportes!D96),1,FIND(CHAR(10),TRIM(Transportes!D96),1)-1))</f>
        <v>Amazonas</v>
      </c>
      <c r="S96" s="3" t="str">
        <f>TRIM(IF(Transportes!F96="TRÁNSITO INTERRUMPIDO","Interrumpido",IF(Transportes!F96="TRÁNSITO RESTRINGIDO","Restringido","Normal")))</f>
        <v>Restringido</v>
      </c>
      <c r="T96" s="3" t="str">
        <f>TRIM(IF(MID(TRIM(Transportes!H96),1,FIND("-",TRIM(Transportes!H96),1)-2)="Acción humana","H","F"))</f>
        <v>F</v>
      </c>
      <c r="U96" s="80" t="str">
        <f>Transportes!G96</f>
        <v>-</v>
      </c>
    </row>
    <row r="97" spans="17:21" ht="14.25" customHeight="1">
      <c r="Q97" s="3"/>
      <c r="R97" s="3" t="str">
        <f>TRIM(MID(TRIM(Transportes!D97),1,FIND(CHAR(10),TRIM(Transportes!D97),1)-1))</f>
        <v>Áncash</v>
      </c>
      <c r="S97" s="3" t="str">
        <f>TRIM(IF(Transportes!F97="TRÁNSITO INTERRUMPIDO","Interrumpido",IF(Transportes!F97="TRÁNSITO RESTRINGIDO","Restringido","Normal")))</f>
        <v>Restringido</v>
      </c>
      <c r="T97" s="3" t="str">
        <f>TRIM(IF(MID(TRIM(Transportes!H97),1,FIND("-",TRIM(Transportes!H97),1)-2)="Acción humana","H","F"))</f>
        <v>F</v>
      </c>
      <c r="U97" s="80">
        <f>Transportes!G97</f>
        <v>8</v>
      </c>
    </row>
    <row r="98" spans="17:21" ht="14.25" customHeight="1">
      <c r="Q98" s="3"/>
      <c r="R98" s="3" t="str">
        <f>TRIM(MID(TRIM(Transportes!D98),1,FIND(CHAR(10),TRIM(Transportes!D98),1)-1))</f>
        <v>Áncash</v>
      </c>
      <c r="S98" s="3" t="str">
        <f>TRIM(IF(Transportes!F98="TRÁNSITO INTERRUMPIDO","Interrumpido",IF(Transportes!F98="TRÁNSITO RESTRINGIDO","Restringido","Normal")))</f>
        <v>Restringido</v>
      </c>
      <c r="T98" s="3" t="str">
        <f>TRIM(IF(MID(TRIM(Transportes!H98),1,FIND("-",TRIM(Transportes!H98),1)-2)="Acción humana","H","F"))</f>
        <v>F</v>
      </c>
      <c r="U98" s="80">
        <f>Transportes!G98</f>
        <v>25</v>
      </c>
    </row>
    <row r="99" spans="17:21" ht="14.25" customHeight="1">
      <c r="Q99" s="3"/>
      <c r="R99" s="3" t="str">
        <f>TRIM(MID(TRIM(Transportes!D99),1,FIND(CHAR(10),TRIM(Transportes!D99),1)-1))</f>
        <v>Áncash</v>
      </c>
      <c r="S99" s="3" t="str">
        <f>TRIM(IF(Transportes!F99="TRÁNSITO INTERRUMPIDO","Interrumpido",IF(Transportes!F99="TRÁNSITO RESTRINGIDO","Restringido","Normal")))</f>
        <v>Restringido</v>
      </c>
      <c r="T99" s="3" t="str">
        <f>TRIM(IF(MID(TRIM(Transportes!H99),1,FIND("-",TRIM(Transportes!H99),1)-2)="Acción humana","H","F"))</f>
        <v>F</v>
      </c>
      <c r="U99" s="80">
        <f>Transportes!G99</f>
        <v>30</v>
      </c>
    </row>
    <row r="100" spans="17:21" ht="14.25" customHeight="1">
      <c r="Q100" s="3"/>
      <c r="R100" s="3" t="str">
        <f>TRIM(MID(TRIM(Transportes!D100),1,FIND(CHAR(10),TRIM(Transportes!D100),1)-1))</f>
        <v>Áncash</v>
      </c>
      <c r="S100" s="3" t="str">
        <f>TRIM(IF(Transportes!F100="TRÁNSITO INTERRUMPIDO","Interrumpido",IF(Transportes!F100="TRÁNSITO RESTRINGIDO","Restringido","Normal")))</f>
        <v>Restringido</v>
      </c>
      <c r="T100" s="3" t="str">
        <f>TRIM(IF(MID(TRIM(Transportes!H100),1,FIND("-",TRIM(Transportes!H100),1)-2)="Acción humana","H","F"))</f>
        <v>F</v>
      </c>
      <c r="U100" s="80">
        <f>Transportes!G100</f>
        <v>122</v>
      </c>
    </row>
    <row r="101" spans="17:21" ht="14.25" customHeight="1">
      <c r="Q101" s="3"/>
      <c r="R101" s="3" t="str">
        <f>TRIM(MID(TRIM(Transportes!D101),1,FIND(CHAR(10),TRIM(Transportes!D101),1)-1))</f>
        <v>Áncash</v>
      </c>
      <c r="S101" s="3" t="str">
        <f>TRIM(IF(Transportes!F101="TRÁNSITO INTERRUMPIDO","Interrumpido",IF(Transportes!F101="TRÁNSITO RESTRINGIDO","Restringido","Normal")))</f>
        <v>Restringido</v>
      </c>
      <c r="T101" s="3" t="str">
        <f>TRIM(IF(MID(TRIM(Transportes!H101),1,FIND("-",TRIM(Transportes!H101),1)-2)="Acción humana","H","F"))</f>
        <v>F</v>
      </c>
      <c r="U101" s="80">
        <f>Transportes!G101</f>
        <v>20</v>
      </c>
    </row>
    <row r="102" spans="17:21" ht="14.25" customHeight="1">
      <c r="Q102" s="3"/>
      <c r="R102" s="3" t="str">
        <f>TRIM(MID(TRIM(Transportes!D102),1,FIND(CHAR(10),TRIM(Transportes!D102),1)-1))</f>
        <v>San Martín</v>
      </c>
      <c r="S102" s="3" t="str">
        <f>TRIM(IF(Transportes!F102="TRÁNSITO INTERRUMPIDO","Interrumpido",IF(Transportes!F102="TRÁNSITO RESTRINGIDO","Restringido","Normal")))</f>
        <v>Restringido</v>
      </c>
      <c r="T102" s="3" t="str">
        <f>TRIM(IF(MID(TRIM(Transportes!H102),1,FIND("-",TRIM(Transportes!H102),1)-2)="Acción humana","H","F"))</f>
        <v>F</v>
      </c>
      <c r="U102" s="80">
        <f>Transportes!G102</f>
        <v>60</v>
      </c>
    </row>
    <row r="103" spans="17:21" ht="14.25" customHeight="1">
      <c r="Q103" s="3"/>
      <c r="R103" s="3" t="str">
        <f>TRIM(MID(TRIM(Transportes!D103),1,FIND(CHAR(10),TRIM(Transportes!D103),1)-1))</f>
        <v>Áncash</v>
      </c>
      <c r="S103" s="3" t="str">
        <f>TRIM(IF(Transportes!F103="TRÁNSITO INTERRUMPIDO","Interrumpido",IF(Transportes!F103="TRÁNSITO RESTRINGIDO","Restringido","Normal")))</f>
        <v>Restringido</v>
      </c>
      <c r="T103" s="3" t="str">
        <f>TRIM(IF(MID(TRIM(Transportes!H103),1,FIND("-",TRIM(Transportes!H103),1)-2)="Acción humana","H","F"))</f>
        <v>F</v>
      </c>
      <c r="U103" s="80">
        <f>Transportes!G103</f>
        <v>150</v>
      </c>
    </row>
    <row r="104" spans="17:21" ht="14.25" customHeight="1">
      <c r="Q104" s="3"/>
      <c r="R104" s="3" t="str">
        <f>TRIM(MID(TRIM(Transportes!D104),1,FIND(CHAR(10),TRIM(Transportes!D104),1)-1))</f>
        <v>Piura</v>
      </c>
      <c r="S104" s="3" t="str">
        <f>TRIM(IF(Transportes!F104="TRÁNSITO INTERRUMPIDO","Interrumpido",IF(Transportes!F104="TRÁNSITO RESTRINGIDO","Restringido","Normal")))</f>
        <v>Restringido</v>
      </c>
      <c r="T104" s="3" t="str">
        <f>TRIM(IF(MID(TRIM(Transportes!H104),1,FIND("-",TRIM(Transportes!H104),1)-2)="Acción humana","H","F"))</f>
        <v>F</v>
      </c>
      <c r="U104" s="80" t="str">
        <f>Transportes!G104</f>
        <v>-</v>
      </c>
    </row>
    <row r="105" spans="17:21" ht="14.25" customHeight="1">
      <c r="Q105" s="3"/>
      <c r="R105" s="3" t="str">
        <f>TRIM(MID(TRIM(Transportes!D105),1,FIND(CHAR(10),TRIM(Transportes!D105),1)-1))</f>
        <v>Áncash</v>
      </c>
      <c r="S105" s="3" t="str">
        <f>TRIM(IF(Transportes!F105="TRÁNSITO INTERRUMPIDO","Interrumpido",IF(Transportes!F105="TRÁNSITO RESTRINGIDO","Restringido","Normal")))</f>
        <v>Restringido</v>
      </c>
      <c r="T105" s="3" t="str">
        <f>TRIM(IF(MID(TRIM(Transportes!H105),1,FIND("-",TRIM(Transportes!H105),1)-2)="Acción humana","H","F"))</f>
        <v>F</v>
      </c>
      <c r="U105" s="80">
        <f>Transportes!G105</f>
        <v>16</v>
      </c>
    </row>
    <row r="106" spans="17:21" ht="14.25" customHeight="1">
      <c r="Q106" s="3"/>
      <c r="R106" s="3" t="str">
        <f>TRIM(MID(TRIM(Transportes!D106),1,FIND(CHAR(10),TRIM(Transportes!D106),1)-1))</f>
        <v>Áncash</v>
      </c>
      <c r="S106" s="3" t="str">
        <f>TRIM(IF(Transportes!F106="TRÁNSITO INTERRUMPIDO","Interrumpido",IF(Transportes!F106="TRÁNSITO RESTRINGIDO","Restringido","Normal")))</f>
        <v>Restringido</v>
      </c>
      <c r="T106" s="3" t="str">
        <f>TRIM(IF(MID(TRIM(Transportes!H106),1,FIND("-",TRIM(Transportes!H106),1)-2)="Acción humana","H","F"))</f>
        <v>F</v>
      </c>
      <c r="U106" s="80">
        <f>Transportes!G106</f>
        <v>5</v>
      </c>
    </row>
    <row r="107" spans="17:21" ht="14.25" customHeight="1">
      <c r="Q107" s="3"/>
      <c r="R107" s="3" t="str">
        <f>TRIM(MID(TRIM(Transportes!D107),1,FIND(CHAR(10),TRIM(Transportes!D107),1)-1))</f>
        <v>Ica</v>
      </c>
      <c r="S107" s="3" t="str">
        <f>TRIM(IF(Transportes!F107="TRÁNSITO INTERRUMPIDO","Interrumpido",IF(Transportes!F107="TRÁNSITO RESTRINGIDO","Restringido","Normal")))</f>
        <v>Restringido</v>
      </c>
      <c r="T107" s="3" t="str">
        <f>TRIM(IF(MID(TRIM(Transportes!H107),1,FIND("-",TRIM(Transportes!H107),1)-2)="Acción humana","H","F"))</f>
        <v>F</v>
      </c>
      <c r="U107" s="80">
        <f>Transportes!G107</f>
        <v>125</v>
      </c>
    </row>
    <row r="108" spans="17:21" ht="14.25" customHeight="1">
      <c r="Q108" s="3"/>
      <c r="R108" s="3" t="str">
        <f>TRIM(MID(TRIM(Transportes!D108),1,FIND(CHAR(10),TRIM(Transportes!D108),1)-1))</f>
        <v>Ayacucho</v>
      </c>
      <c r="S108" s="3" t="str">
        <f>TRIM(IF(Transportes!F108="TRÁNSITO INTERRUMPIDO","Interrumpido",IF(Transportes!F108="TRÁNSITO RESTRINGIDO","Restringido","Normal")))</f>
        <v>Restringido</v>
      </c>
      <c r="T108" s="3" t="str">
        <f>TRIM(IF(MID(TRIM(Transportes!H108),1,FIND("-",TRIM(Transportes!H108),1)-2)="Acción humana","H","F"))</f>
        <v>F</v>
      </c>
      <c r="U108" s="80">
        <f>Transportes!G108</f>
        <v>125</v>
      </c>
    </row>
    <row r="109" spans="17:21" ht="14.25" customHeight="1">
      <c r="Q109" s="3"/>
      <c r="R109" s="3" t="str">
        <f>TRIM(MID(TRIM(Transportes!D109),1,FIND(CHAR(10),TRIM(Transportes!D109),1)-1))</f>
        <v>Ayacucho</v>
      </c>
      <c r="S109" s="3" t="str">
        <f>TRIM(IF(Transportes!F109="TRÁNSITO INTERRUMPIDO","Interrumpido",IF(Transportes!F109="TRÁNSITO RESTRINGIDO","Restringido","Normal")))</f>
        <v>Restringido</v>
      </c>
      <c r="T109" s="3" t="str">
        <f>TRIM(IF(MID(TRIM(Transportes!H109),1,FIND("-",TRIM(Transportes!H109),1)-2)="Acción humana","H","F"))</f>
        <v>F</v>
      </c>
      <c r="U109" s="80" t="str">
        <f>Transportes!G109</f>
        <v>-</v>
      </c>
    </row>
    <row r="110" spans="17:21" ht="14.25" customHeight="1">
      <c r="Q110" s="3"/>
      <c r="R110" s="3" t="str">
        <f>TRIM(MID(TRIM(Transportes!D110),1,FIND(CHAR(10),TRIM(Transportes!D110),1)-1))</f>
        <v>Amazonas</v>
      </c>
      <c r="S110" s="3" t="str">
        <f>TRIM(IF(Transportes!F110="TRÁNSITO INTERRUMPIDO","Interrumpido",IF(Transportes!F110="TRÁNSITO RESTRINGIDO","Restringido","Normal")))</f>
        <v>Restringido</v>
      </c>
      <c r="T110" s="3" t="str">
        <f>TRIM(IF(MID(TRIM(Transportes!H110),1,FIND("-",TRIM(Transportes!H110),1)-2)="Acción humana","H","F"))</f>
        <v>F</v>
      </c>
      <c r="U110" s="80">
        <f>Transportes!G110</f>
        <v>30</v>
      </c>
    </row>
    <row r="111" spans="17:21" ht="14.25" customHeight="1">
      <c r="Q111" s="3"/>
      <c r="R111" s="3" t="str">
        <f>TRIM(MID(TRIM(Transportes!D111),1,FIND(CHAR(10),TRIM(Transportes!D111),1)-1))</f>
        <v>Piura</v>
      </c>
      <c r="S111" s="3" t="str">
        <f>TRIM(IF(Transportes!F111="TRÁNSITO INTERRUMPIDO","Interrumpido",IF(Transportes!F111="TRÁNSITO RESTRINGIDO","Restringido","Normal")))</f>
        <v>Restringido</v>
      </c>
      <c r="T111" s="3" t="str">
        <f>TRIM(IF(MID(TRIM(Transportes!H111),1,FIND("-",TRIM(Transportes!H111),1)-2)="Acción humana","H","F"))</f>
        <v>F</v>
      </c>
      <c r="U111" s="80">
        <f>Transportes!G111</f>
        <v>100</v>
      </c>
    </row>
    <row r="112" spans="17:21" ht="14.25" customHeight="1">
      <c r="Q112" s="3"/>
      <c r="R112" s="3" t="str">
        <f>TRIM(MID(TRIM(Transportes!D112),1,FIND(CHAR(10),TRIM(Transportes!D112),1)-1))</f>
        <v>Ucayali</v>
      </c>
      <c r="S112" s="3" t="str">
        <f>TRIM(IF(Transportes!F112="TRÁNSITO INTERRUMPIDO","Interrumpido",IF(Transportes!F112="TRÁNSITO RESTRINGIDO","Restringido","Normal")))</f>
        <v>Restringido</v>
      </c>
      <c r="T112" s="3" t="str">
        <f>TRIM(IF(MID(TRIM(Transportes!H112),1,FIND("-",TRIM(Transportes!H112),1)-2)="Acción humana","H","F"))</f>
        <v>F</v>
      </c>
      <c r="U112" s="80">
        <f>Transportes!G112</f>
        <v>81</v>
      </c>
    </row>
    <row r="113" spans="17:21" ht="14.25" customHeight="1">
      <c r="Q113" s="3"/>
      <c r="R113" s="3" t="str">
        <f>TRIM(MID(TRIM(Transportes!D113),1,FIND(CHAR(10),TRIM(Transportes!D113),1)-1))</f>
        <v>Ucayali</v>
      </c>
      <c r="S113" s="3" t="str">
        <f>TRIM(IF(Transportes!F113="TRÁNSITO INTERRUMPIDO","Interrumpido",IF(Transportes!F113="TRÁNSITO RESTRINGIDO","Restringido","Normal")))</f>
        <v>Restringido</v>
      </c>
      <c r="T113" s="3" t="str">
        <f>TRIM(IF(MID(TRIM(Transportes!H113),1,FIND("-",TRIM(Transportes!H113),1)-2)="Acción humana","H","F"))</f>
        <v>F</v>
      </c>
      <c r="U113" s="80">
        <f>Transportes!G113</f>
        <v>141</v>
      </c>
    </row>
    <row r="114" spans="17:21" ht="14.25" customHeight="1">
      <c r="Q114" s="3"/>
      <c r="R114" s="3" t="str">
        <f>TRIM(MID(TRIM(Transportes!D114),1,FIND(CHAR(10),TRIM(Transportes!D114),1)-1))</f>
        <v>Moquegua</v>
      </c>
      <c r="S114" s="3" t="str">
        <f>TRIM(IF(Transportes!F114="TRÁNSITO INTERRUMPIDO","Interrumpido",IF(Transportes!F114="TRÁNSITO RESTRINGIDO","Restringido","Normal")))</f>
        <v>Restringido</v>
      </c>
      <c r="T114" s="3" t="str">
        <f>TRIM(IF(MID(TRIM(Transportes!H114),1,FIND("-",TRIM(Transportes!H114),1)-2)="Acción humana","H","F"))</f>
        <v>F</v>
      </c>
      <c r="U114" s="80">
        <f>Transportes!G114</f>
        <v>130</v>
      </c>
    </row>
    <row r="115" spans="17:21" ht="14.25" customHeight="1">
      <c r="Q115" s="3"/>
      <c r="R115" s="3" t="str">
        <f>TRIM(MID(TRIM(Transportes!D115),1,FIND(CHAR(10),TRIM(Transportes!D115),1)-1))</f>
        <v>Ucayali</v>
      </c>
      <c r="S115" s="3" t="str">
        <f>TRIM(IF(Transportes!F115="TRÁNSITO INTERRUMPIDO","Interrumpido",IF(Transportes!F115="TRÁNSITO RESTRINGIDO","Restringido","Normal")))</f>
        <v>Restringido</v>
      </c>
      <c r="T115" s="3" t="str">
        <f>TRIM(IF(MID(TRIM(Transportes!H115),1,FIND("-",TRIM(Transportes!H115),1)-2)="Acción humana","H","F"))</f>
        <v>F</v>
      </c>
      <c r="U115" s="80">
        <f>Transportes!G115</f>
        <v>170</v>
      </c>
    </row>
    <row r="116" spans="17:21" ht="14.25" customHeight="1">
      <c r="Q116" s="3"/>
      <c r="R116" s="3" t="str">
        <f>TRIM(MID(TRIM(Transportes!D116),1,FIND(CHAR(10),TRIM(Transportes!D116),1)-1))</f>
        <v>Cajamarca</v>
      </c>
      <c r="S116" s="3" t="str">
        <f>TRIM(IF(Transportes!F116="TRÁNSITO INTERRUMPIDO","Interrumpido",IF(Transportes!F116="TRÁNSITO RESTRINGIDO","Restringido","Normal")))</f>
        <v>Restringido</v>
      </c>
      <c r="T116" s="3" t="str">
        <f>TRIM(IF(MID(TRIM(Transportes!H116),1,FIND("-",TRIM(Transportes!H116),1)-2)="Acción humana","H","F"))</f>
        <v>F</v>
      </c>
      <c r="U116" s="80">
        <f>Transportes!G116</f>
        <v>30</v>
      </c>
    </row>
    <row r="117" spans="17:21" ht="14.25" customHeight="1">
      <c r="Q117" s="3"/>
      <c r="R117" s="3" t="str">
        <f>TRIM(MID(TRIM(Transportes!D117),1,FIND(CHAR(10),TRIM(Transportes!D117),1)-1))</f>
        <v>Moquegua</v>
      </c>
      <c r="S117" s="3" t="str">
        <f>TRIM(IF(Transportes!F117="TRÁNSITO INTERRUMPIDO","Interrumpido",IF(Transportes!F117="TRÁNSITO RESTRINGIDO","Restringido","Normal")))</f>
        <v>Restringido</v>
      </c>
      <c r="T117" s="3" t="str">
        <f>TRIM(IF(MID(TRIM(Transportes!H117),1,FIND("-",TRIM(Transportes!H117),1)-2)="Acción humana","H","F"))</f>
        <v>F</v>
      </c>
      <c r="U117" s="80">
        <f>Transportes!G117</f>
        <v>40</v>
      </c>
    </row>
    <row r="118" spans="17:21" ht="14.25" customHeight="1">
      <c r="Q118" s="3"/>
      <c r="R118" s="3" t="str">
        <f>TRIM(MID(TRIM(Transportes!D118),1,FIND(CHAR(10),TRIM(Transportes!D118),1)-1))</f>
        <v>Moquegua</v>
      </c>
      <c r="S118" s="3" t="str">
        <f>TRIM(IF(Transportes!F118="TRÁNSITO INTERRUMPIDO","Interrumpido",IF(Transportes!F118="TRÁNSITO RESTRINGIDO","Restringido","Normal")))</f>
        <v>Restringido</v>
      </c>
      <c r="T118" s="3" t="str">
        <f>TRIM(IF(MID(TRIM(Transportes!H118),1,FIND("-",TRIM(Transportes!H118),1)-2)="Acción humana","H","F"))</f>
        <v>F</v>
      </c>
      <c r="U118" s="80">
        <f>Transportes!G118</f>
        <v>63</v>
      </c>
    </row>
    <row r="119" spans="17:21" ht="14.25" customHeight="1">
      <c r="Q119" s="3"/>
      <c r="R119" s="3" t="str">
        <f>TRIM(MID(TRIM(Transportes!D119),1,FIND(CHAR(10),TRIM(Transportes!D119),1)-1))</f>
        <v>La Libertad</v>
      </c>
      <c r="S119" s="3" t="str">
        <f>TRIM(IF(Transportes!F119="TRÁNSITO INTERRUMPIDO","Interrumpido",IF(Transportes!F119="TRÁNSITO RESTRINGIDO","Restringido","Normal")))</f>
        <v>Restringido</v>
      </c>
      <c r="T119" s="3" t="str">
        <f>TRIM(IF(MID(TRIM(Transportes!H119),1,FIND("-",TRIM(Transportes!H119),1)-2)="Acción humana","H","F"))</f>
        <v>F</v>
      </c>
      <c r="U119" s="80" t="str">
        <f>Transportes!G119</f>
        <v>-</v>
      </c>
    </row>
    <row r="120" spans="17:21" ht="14.25" customHeight="1">
      <c r="Q120" s="3"/>
      <c r="R120" s="3" t="str">
        <f>TRIM(MID(TRIM(Transportes!D120),1,FIND(CHAR(10),TRIM(Transportes!D120),1)-1))</f>
        <v>Puno</v>
      </c>
      <c r="S120" s="3" t="str">
        <f>TRIM(IF(Transportes!F120="TRÁNSITO INTERRUMPIDO","Interrumpido",IF(Transportes!F120="TRÁNSITO RESTRINGIDO","Restringido","Normal")))</f>
        <v>Restringido</v>
      </c>
      <c r="T120" s="3" t="str">
        <f>TRIM(IF(MID(TRIM(Transportes!H120),1,FIND("-",TRIM(Transportes!H120),1)-2)="Acción humana","H","F"))</f>
        <v>F</v>
      </c>
      <c r="U120" s="80">
        <f>Transportes!G120</f>
        <v>60</v>
      </c>
    </row>
    <row r="121" spans="17:21" ht="14.25" customHeight="1">
      <c r="Q121" s="3"/>
      <c r="R121" s="3" t="e">
        <f>TRIM(MID(TRIM(Transportes!D121),1,FIND(CHAR(10),TRIM(Transportes!D121),1)-1))</f>
        <v>#VALUE!</v>
      </c>
      <c r="S121" s="3" t="str">
        <f>TRIM(IF(Transportes!F121="TRÁNSITO INTERRUMPIDO","Interrumpido",IF(Transportes!F121="TRÁNSITO RESTRINGIDO","Restringido","Normal")))</f>
        <v>Normal</v>
      </c>
      <c r="T121" s="3" t="e">
        <f>TRIM(IF(MID(TRIM(Transportes!H121),1,FIND("-",TRIM(Transportes!H121),1)-2)="Acción humana","H","F"))</f>
        <v>#VALUE!</v>
      </c>
      <c r="U121" s="80">
        <f>Transportes!G121</f>
        <v>0</v>
      </c>
    </row>
    <row r="122" spans="17:21" ht="14.25" customHeight="1">
      <c r="Q122" s="3"/>
      <c r="R122" s="3" t="e">
        <f>TRIM(MID(TRIM(Transportes!D122),1,FIND(CHAR(10),TRIM(Transportes!D122),1)-1))</f>
        <v>#VALUE!</v>
      </c>
      <c r="S122" s="3" t="str">
        <f>TRIM(IF(Transportes!F122="TRÁNSITO INTERRUMPIDO","Interrumpido",IF(Transportes!F122="TRÁNSITO RESTRINGIDO","Restringido","Normal")))</f>
        <v>Normal</v>
      </c>
      <c r="T122" s="3" t="e">
        <f>TRIM(IF(MID(TRIM(Transportes!H122),1,FIND("-",TRIM(Transportes!H122),1)-2)="Acción humana","H","F"))</f>
        <v>#VALUE!</v>
      </c>
      <c r="U122" s="80">
        <f>Transportes!G122</f>
        <v>0</v>
      </c>
    </row>
    <row r="123" spans="17:21" ht="14.25" customHeight="1">
      <c r="Q123" s="3"/>
      <c r="R123" s="3" t="e">
        <f>TRIM(MID(TRIM(Transportes!D123),1,FIND(CHAR(10),TRIM(Transportes!D123),1)-1))</f>
        <v>#VALUE!</v>
      </c>
      <c r="S123" s="3" t="str">
        <f>TRIM(IF(Transportes!F123="TRÁNSITO INTERRUMPIDO","Interrumpido",IF(Transportes!F123="TRÁNSITO RESTRINGIDO","Restringido","Normal")))</f>
        <v>Normal</v>
      </c>
      <c r="T123" s="3" t="e">
        <f>TRIM(IF(MID(TRIM(Transportes!H123),1,FIND("-",TRIM(Transportes!H123),1)-2)="Acción humana","H","F"))</f>
        <v>#VALUE!</v>
      </c>
      <c r="U123" s="80">
        <f>Transportes!G123</f>
        <v>0</v>
      </c>
    </row>
    <row r="124" spans="17:21" ht="14.25" customHeight="1">
      <c r="Q124" s="3"/>
      <c r="R124" s="3" t="e">
        <f>TRIM(MID(TRIM(Transportes!D124),1,FIND(CHAR(10),TRIM(Transportes!D124),1)-1))</f>
        <v>#VALUE!</v>
      </c>
      <c r="S124" s="3" t="str">
        <f>TRIM(IF(Transportes!F124="TRÁNSITO INTERRUMPIDO","Interrumpido",IF(Transportes!F124="TRÁNSITO RESTRINGIDO","Restringido","Normal")))</f>
        <v>Normal</v>
      </c>
      <c r="T124" s="3" t="e">
        <f>TRIM(IF(MID(TRIM(Transportes!H124),1,FIND("-",TRIM(Transportes!H124),1)-2)="Acción humana","H","F"))</f>
        <v>#VALUE!</v>
      </c>
      <c r="U124" s="80">
        <f>Transportes!G124</f>
        <v>0</v>
      </c>
    </row>
    <row r="125" spans="17:21" ht="14.25" customHeight="1">
      <c r="Q125" s="3"/>
      <c r="R125" s="3" t="e">
        <f>TRIM(MID(TRIM(Transportes!D125),1,FIND(CHAR(10),TRIM(Transportes!D125),1)-1))</f>
        <v>#VALUE!</v>
      </c>
      <c r="S125" s="3" t="str">
        <f>TRIM(IF(Transportes!F125="TRÁNSITO INTERRUMPIDO","Interrumpido",IF(Transportes!F125="TRÁNSITO RESTRINGIDO","Restringido","Normal")))</f>
        <v>Normal</v>
      </c>
      <c r="T125" s="3" t="e">
        <f>TRIM(IF(MID(TRIM(Transportes!H125),1,FIND("-",TRIM(Transportes!H125),1)-2)="Acción humana","H","F"))</f>
        <v>#VALUE!</v>
      </c>
      <c r="U125" s="80">
        <f>Transportes!G125</f>
        <v>0</v>
      </c>
    </row>
    <row r="126" spans="17:21" ht="14.25" customHeight="1">
      <c r="Q126" s="3"/>
      <c r="R126" s="3" t="e">
        <f>TRIM(MID(TRIM(Transportes!D126),1,FIND(CHAR(10),TRIM(Transportes!D126),1)-1))</f>
        <v>#VALUE!</v>
      </c>
      <c r="S126" s="3" t="str">
        <f>TRIM(IF(Transportes!F126="TRÁNSITO INTERRUMPIDO","Interrumpido",IF(Transportes!F126="TRÁNSITO RESTRINGIDO","Restringido","Normal")))</f>
        <v>Normal</v>
      </c>
      <c r="T126" s="3" t="e">
        <f>TRIM(IF(MID(TRIM(Transportes!H126),1,FIND("-",TRIM(Transportes!H126),1)-2)="Acción humana","H","F"))</f>
        <v>#VALUE!</v>
      </c>
      <c r="U126" s="80">
        <f>Transportes!G126</f>
        <v>0</v>
      </c>
    </row>
    <row r="127" spans="17:21" ht="14.25" customHeight="1">
      <c r="Q127" s="3"/>
      <c r="R127" s="3" t="e">
        <f>TRIM(MID(TRIM(Transportes!D127),1,FIND(CHAR(10),TRIM(Transportes!D127),1)-1))</f>
        <v>#VALUE!</v>
      </c>
      <c r="S127" s="3" t="str">
        <f>TRIM(IF(Transportes!F127="TRÁNSITO INTERRUMPIDO","Interrumpido",IF(Transportes!F127="TRÁNSITO RESTRINGIDO","Restringido","Normal")))</f>
        <v>Normal</v>
      </c>
      <c r="T127" s="3" t="e">
        <f>TRIM(IF(MID(TRIM(Transportes!H127),1,FIND("-",TRIM(Transportes!H127),1)-2)="Acción humana","H","F"))</f>
        <v>#VALUE!</v>
      </c>
      <c r="U127" s="80">
        <f>Transportes!G127</f>
        <v>0</v>
      </c>
    </row>
    <row r="128" spans="17:21" ht="14.25" customHeight="1">
      <c r="Q128" s="3"/>
      <c r="R128" s="3" t="e">
        <f>TRIM(MID(TRIM(Transportes!D128),1,FIND(CHAR(10),TRIM(Transportes!D128),1)-1))</f>
        <v>#VALUE!</v>
      </c>
      <c r="S128" s="3" t="str">
        <f>TRIM(IF(Transportes!F128="TRÁNSITO INTERRUMPIDO","Interrumpido",IF(Transportes!F128="TRÁNSITO RESTRINGIDO","Restringido","Normal")))</f>
        <v>Normal</v>
      </c>
      <c r="T128" s="3" t="e">
        <f>TRIM(IF(MID(TRIM(Transportes!H128),1,FIND("-",TRIM(Transportes!H128),1)-2)="Acción humana","H","F"))</f>
        <v>#VALUE!</v>
      </c>
      <c r="U128" s="80">
        <f>Transportes!G128</f>
        <v>0</v>
      </c>
    </row>
    <row r="129" spans="17:21" ht="14.25" customHeight="1">
      <c r="Q129" s="3"/>
      <c r="R129" s="3" t="e">
        <f>TRIM(MID(TRIM(Transportes!D129),1,FIND(CHAR(10),TRIM(Transportes!D129),1)-1))</f>
        <v>#VALUE!</v>
      </c>
      <c r="S129" s="3" t="str">
        <f>TRIM(IF(Transportes!F129="TRÁNSITO INTERRUMPIDO","Interrumpido",IF(Transportes!F129="TRÁNSITO RESTRINGIDO","Restringido","Normal")))</f>
        <v>Normal</v>
      </c>
      <c r="T129" s="3" t="e">
        <f>TRIM(IF(MID(TRIM(Transportes!H129),1,FIND("-",TRIM(Transportes!H129),1)-2)="Acción humana","H","F"))</f>
        <v>#VALUE!</v>
      </c>
      <c r="U129" s="80">
        <f>Transportes!G129</f>
        <v>0</v>
      </c>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D56:E56"/>
    <mergeCell ref="D57:E57"/>
    <mergeCell ref="M44:P44"/>
    <mergeCell ref="P15:P16"/>
    <mergeCell ref="M15:O15"/>
    <mergeCell ref="F15:F16"/>
    <mergeCell ref="G15:H15"/>
    <mergeCell ref="I15:J15"/>
    <mergeCell ref="K15:K16"/>
    <mergeCell ref="A2:F2"/>
    <mergeCell ref="A3:F3"/>
    <mergeCell ref="F5:I5"/>
    <mergeCell ref="F14:K14"/>
    <mergeCell ref="M14:P14"/>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1"/>
  <sheetViews>
    <sheetView showGridLines="0" zoomScaleNormal="100" zoomScaleSheetLayoutView="100" workbookViewId="0">
      <selection activeCell="I5" sqref="I5"/>
    </sheetView>
  </sheetViews>
  <sheetFormatPr baseColWidth="10" defaultColWidth="11" defaultRowHeight="14.25"/>
  <cols>
    <col min="1" max="1" width="3.625" style="203" bestFit="1" customWidth="1"/>
    <col min="2" max="2" width="9.375" style="155" bestFit="1" customWidth="1"/>
    <col min="3" max="3" width="9.875" bestFit="1" customWidth="1"/>
    <col min="4" max="4" width="20.75" bestFit="1" customWidth="1"/>
    <col min="5" max="5" width="31.625" style="156" bestFit="1" customWidth="1"/>
    <col min="6" max="6" width="14.75" style="156" customWidth="1"/>
    <col min="7" max="7" width="8.375" style="154"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3" t="s">
        <v>0</v>
      </c>
      <c r="B1"/>
      <c r="D1" s="237" t="s">
        <v>62</v>
      </c>
      <c r="E1" s="237"/>
      <c r="F1" s="237"/>
      <c r="G1" s="237"/>
      <c r="H1" s="237"/>
      <c r="I1" s="237"/>
      <c r="J1" s="237"/>
      <c r="K1" s="237"/>
    </row>
    <row r="2" spans="1:13" ht="25.5" customHeight="1">
      <c r="A2" s="204"/>
      <c r="B2" s="1"/>
      <c r="C2" s="138" t="s">
        <v>0</v>
      </c>
      <c r="D2" s="238" t="s">
        <v>1</v>
      </c>
      <c r="E2" s="238"/>
      <c r="F2" s="238"/>
      <c r="G2" s="238"/>
      <c r="H2" s="238"/>
      <c r="I2" s="238"/>
      <c r="J2" s="238"/>
      <c r="K2" s="238"/>
      <c r="L2" s="140"/>
    </row>
    <row r="3" spans="1:13" ht="22.5" customHeight="1">
      <c r="A3" s="204"/>
      <c r="B3" s="141" t="s">
        <v>14</v>
      </c>
      <c r="C3" s="131" t="s">
        <v>1237</v>
      </c>
      <c r="D3" s="139"/>
      <c r="E3" s="21"/>
      <c r="F3" s="21"/>
      <c r="G3" s="142"/>
      <c r="H3" s="143"/>
      <c r="I3" s="144"/>
      <c r="J3" s="143"/>
      <c r="K3" s="145"/>
      <c r="L3" s="145"/>
    </row>
    <row r="4" spans="1:13" ht="37.5" customHeight="1">
      <c r="A4" s="210" t="s">
        <v>1111</v>
      </c>
      <c r="B4" s="176" t="s">
        <v>3</v>
      </c>
      <c r="C4" s="164" t="s">
        <v>18</v>
      </c>
      <c r="D4" s="165" t="s">
        <v>4</v>
      </c>
      <c r="E4" s="166" t="s">
        <v>5</v>
      </c>
      <c r="F4" s="165" t="s">
        <v>7</v>
      </c>
      <c r="G4" s="167" t="s">
        <v>159</v>
      </c>
      <c r="H4" s="165" t="s">
        <v>25</v>
      </c>
      <c r="I4" s="165" t="s">
        <v>17</v>
      </c>
      <c r="J4" s="165" t="s">
        <v>109</v>
      </c>
      <c r="K4" s="165" t="s">
        <v>9</v>
      </c>
      <c r="L4" s="168" t="s">
        <v>10</v>
      </c>
      <c r="M4" s="169" t="s">
        <v>11</v>
      </c>
    </row>
    <row r="5" spans="1:13" ht="198" customHeight="1">
      <c r="A5" s="205">
        <v>116</v>
      </c>
      <c r="B5" s="201" t="s">
        <v>185</v>
      </c>
      <c r="C5" s="41">
        <v>45005</v>
      </c>
      <c r="D5" s="32" t="s">
        <v>186</v>
      </c>
      <c r="E5" s="162" t="s">
        <v>289</v>
      </c>
      <c r="F5" s="110" t="s">
        <v>32</v>
      </c>
      <c r="G5" s="90">
        <v>100</v>
      </c>
      <c r="H5" s="73" t="s">
        <v>1238</v>
      </c>
      <c r="I5" s="33" t="s">
        <v>326</v>
      </c>
      <c r="J5" s="67" t="s">
        <v>1155</v>
      </c>
      <c r="K5" s="34" t="s">
        <v>39</v>
      </c>
      <c r="L5" s="35" t="s">
        <v>188</v>
      </c>
      <c r="M5" s="50" t="s">
        <v>214</v>
      </c>
    </row>
    <row r="6" spans="1:13" ht="141" customHeight="1">
      <c r="A6" s="205">
        <v>115</v>
      </c>
      <c r="B6" s="201" t="s">
        <v>148</v>
      </c>
      <c r="C6" s="41">
        <v>45001</v>
      </c>
      <c r="D6" s="32" t="s">
        <v>144</v>
      </c>
      <c r="E6" s="42" t="s">
        <v>149</v>
      </c>
      <c r="F6" s="110" t="s">
        <v>32</v>
      </c>
      <c r="G6" s="90" t="s">
        <v>294</v>
      </c>
      <c r="H6" s="73" t="s">
        <v>1239</v>
      </c>
      <c r="I6" s="33" t="s">
        <v>1093</v>
      </c>
      <c r="J6" s="89" t="s">
        <v>1102</v>
      </c>
      <c r="K6" s="34" t="s">
        <v>39</v>
      </c>
      <c r="L6" s="72" t="s">
        <v>151</v>
      </c>
      <c r="M6" s="50" t="s">
        <v>152</v>
      </c>
    </row>
    <row r="7" spans="1:13" ht="141" customHeight="1">
      <c r="A7" s="205">
        <v>114</v>
      </c>
      <c r="B7" s="178" t="s">
        <v>1217</v>
      </c>
      <c r="C7" s="170">
        <v>45167</v>
      </c>
      <c r="D7" s="44" t="s">
        <v>1215</v>
      </c>
      <c r="E7" s="42" t="s">
        <v>1359</v>
      </c>
      <c r="F7" s="39" t="s">
        <v>12</v>
      </c>
      <c r="G7" s="91" t="s">
        <v>294</v>
      </c>
      <c r="H7" s="73" t="s">
        <v>1360</v>
      </c>
      <c r="I7" s="45" t="s">
        <v>37</v>
      </c>
      <c r="J7" s="67" t="s">
        <v>1155</v>
      </c>
      <c r="K7" s="34"/>
      <c r="L7" s="35" t="s">
        <v>1216</v>
      </c>
      <c r="M7" s="50" t="s">
        <v>1218</v>
      </c>
    </row>
    <row r="8" spans="1:13" ht="141" customHeight="1">
      <c r="A8" s="205">
        <v>113</v>
      </c>
      <c r="B8" s="178" t="s">
        <v>1214</v>
      </c>
      <c r="C8" s="41">
        <v>45167</v>
      </c>
      <c r="D8" s="32" t="s">
        <v>1192</v>
      </c>
      <c r="E8" s="68" t="s">
        <v>1210</v>
      </c>
      <c r="F8" s="39" t="s">
        <v>12</v>
      </c>
      <c r="G8" s="91">
        <v>9</v>
      </c>
      <c r="H8" s="74" t="s">
        <v>1240</v>
      </c>
      <c r="I8" s="33" t="s">
        <v>1211</v>
      </c>
      <c r="J8" s="67" t="s">
        <v>1103</v>
      </c>
      <c r="K8" s="34" t="s">
        <v>39</v>
      </c>
      <c r="L8" s="35" t="s">
        <v>1212</v>
      </c>
      <c r="M8" s="50" t="s">
        <v>1213</v>
      </c>
    </row>
    <row r="9" spans="1:13" ht="141" customHeight="1">
      <c r="A9" s="205">
        <v>112</v>
      </c>
      <c r="B9" s="178" t="s">
        <v>1201</v>
      </c>
      <c r="C9" s="170">
        <v>45166</v>
      </c>
      <c r="D9" s="44" t="s">
        <v>596</v>
      </c>
      <c r="E9" s="42" t="s">
        <v>1202</v>
      </c>
      <c r="F9" s="39" t="s">
        <v>12</v>
      </c>
      <c r="G9" s="91">
        <v>70</v>
      </c>
      <c r="H9" s="74" t="s">
        <v>1241</v>
      </c>
      <c r="I9" s="37" t="s">
        <v>1205</v>
      </c>
      <c r="J9" s="67" t="s">
        <v>691</v>
      </c>
      <c r="K9" s="34" t="s">
        <v>39</v>
      </c>
      <c r="L9" s="35" t="s">
        <v>1203</v>
      </c>
      <c r="M9" s="50" t="s">
        <v>1204</v>
      </c>
    </row>
    <row r="10" spans="1:13" ht="141" customHeight="1">
      <c r="A10" s="205">
        <v>111</v>
      </c>
      <c r="B10" s="178" t="s">
        <v>1194</v>
      </c>
      <c r="C10" s="41">
        <v>45166</v>
      </c>
      <c r="D10" s="32" t="s">
        <v>1195</v>
      </c>
      <c r="E10" s="42" t="s">
        <v>1196</v>
      </c>
      <c r="F10" s="39" t="s">
        <v>12</v>
      </c>
      <c r="G10" s="91">
        <v>40</v>
      </c>
      <c r="H10" s="74" t="s">
        <v>1242</v>
      </c>
      <c r="I10" s="33" t="s">
        <v>37</v>
      </c>
      <c r="J10" s="89" t="s">
        <v>1157</v>
      </c>
      <c r="K10" s="34" t="s">
        <v>39</v>
      </c>
      <c r="L10" s="35" t="s">
        <v>1197</v>
      </c>
      <c r="M10" s="50" t="s">
        <v>1198</v>
      </c>
    </row>
    <row r="11" spans="1:13" ht="141" customHeight="1">
      <c r="A11" s="205">
        <v>110</v>
      </c>
      <c r="B11" s="178" t="s">
        <v>1181</v>
      </c>
      <c r="C11" s="41">
        <v>45166</v>
      </c>
      <c r="D11" s="32" t="s">
        <v>1143</v>
      </c>
      <c r="E11" s="42" t="s">
        <v>1199</v>
      </c>
      <c r="F11" s="39" t="s">
        <v>12</v>
      </c>
      <c r="G11" s="91" t="s">
        <v>294</v>
      </c>
      <c r="H11" s="74" t="s">
        <v>1243</v>
      </c>
      <c r="I11" s="33" t="s">
        <v>37</v>
      </c>
      <c r="J11" s="89" t="s">
        <v>1157</v>
      </c>
      <c r="K11" s="34" t="s">
        <v>39</v>
      </c>
      <c r="L11" s="35" t="s">
        <v>1190</v>
      </c>
      <c r="M11" s="50" t="s">
        <v>1191</v>
      </c>
    </row>
    <row r="12" spans="1:13" ht="141" customHeight="1">
      <c r="A12" s="205">
        <v>109</v>
      </c>
      <c r="B12" s="178" t="s">
        <v>1180</v>
      </c>
      <c r="C12" s="170">
        <v>45166</v>
      </c>
      <c r="D12" s="44" t="s">
        <v>617</v>
      </c>
      <c r="E12" s="42" t="s">
        <v>1186</v>
      </c>
      <c r="F12" s="39" t="s">
        <v>12</v>
      </c>
      <c r="G12" s="91" t="s">
        <v>294</v>
      </c>
      <c r="H12" s="74" t="s">
        <v>1244</v>
      </c>
      <c r="I12" s="37" t="s">
        <v>1187</v>
      </c>
      <c r="J12" s="67" t="s">
        <v>691</v>
      </c>
      <c r="K12" s="34" t="s">
        <v>39</v>
      </c>
      <c r="L12" s="35" t="s">
        <v>1188</v>
      </c>
      <c r="M12" s="50" t="s">
        <v>1189</v>
      </c>
    </row>
    <row r="13" spans="1:13" ht="141" customHeight="1">
      <c r="A13" s="205">
        <v>108</v>
      </c>
      <c r="B13" s="178" t="s">
        <v>1179</v>
      </c>
      <c r="C13" s="41">
        <v>45166</v>
      </c>
      <c r="D13" s="32" t="s">
        <v>1192</v>
      </c>
      <c r="E13" s="68" t="s">
        <v>1182</v>
      </c>
      <c r="F13" s="39" t="s">
        <v>12</v>
      </c>
      <c r="G13" s="91" t="s">
        <v>294</v>
      </c>
      <c r="H13" s="74" t="s">
        <v>1245</v>
      </c>
      <c r="I13" s="33" t="s">
        <v>1183</v>
      </c>
      <c r="J13" s="67" t="s">
        <v>1103</v>
      </c>
      <c r="K13" s="34" t="s">
        <v>39</v>
      </c>
      <c r="L13" s="35" t="s">
        <v>1184</v>
      </c>
      <c r="M13" s="50" t="s">
        <v>1185</v>
      </c>
    </row>
    <row r="14" spans="1:13" ht="141" customHeight="1">
      <c r="A14" s="205">
        <v>107</v>
      </c>
      <c r="B14" s="178" t="s">
        <v>1151</v>
      </c>
      <c r="C14" s="170">
        <v>45164</v>
      </c>
      <c r="D14" s="44" t="s">
        <v>1152</v>
      </c>
      <c r="E14" s="42" t="s">
        <v>1154</v>
      </c>
      <c r="F14" s="39" t="s">
        <v>12</v>
      </c>
      <c r="G14" s="90">
        <v>30</v>
      </c>
      <c r="H14" s="74" t="s">
        <v>1246</v>
      </c>
      <c r="I14" s="37" t="s">
        <v>326</v>
      </c>
      <c r="J14" s="89" t="s">
        <v>1156</v>
      </c>
      <c r="K14" s="34" t="s">
        <v>39</v>
      </c>
      <c r="L14" s="35" t="s">
        <v>1153</v>
      </c>
      <c r="M14" s="50" t="s">
        <v>1178</v>
      </c>
    </row>
    <row r="15" spans="1:13" ht="141" customHeight="1">
      <c r="A15" s="205">
        <v>106</v>
      </c>
      <c r="B15" s="178" t="s">
        <v>1147</v>
      </c>
      <c r="C15" s="41">
        <v>45163</v>
      </c>
      <c r="D15" s="32" t="s">
        <v>1143</v>
      </c>
      <c r="E15" s="42" t="s">
        <v>1200</v>
      </c>
      <c r="F15" s="39" t="s">
        <v>12</v>
      </c>
      <c r="G15" s="91" t="s">
        <v>294</v>
      </c>
      <c r="H15" s="74" t="s">
        <v>1247</v>
      </c>
      <c r="I15" s="33" t="s">
        <v>37</v>
      </c>
      <c r="J15" s="89" t="s">
        <v>1157</v>
      </c>
      <c r="K15" s="34" t="s">
        <v>39</v>
      </c>
      <c r="L15" s="35" t="s">
        <v>1144</v>
      </c>
      <c r="M15" s="50" t="s">
        <v>1145</v>
      </c>
    </row>
    <row r="16" spans="1:13" ht="141" customHeight="1">
      <c r="A16" s="205">
        <v>105</v>
      </c>
      <c r="B16" s="178" t="s">
        <v>1146</v>
      </c>
      <c r="C16" s="41">
        <v>45163</v>
      </c>
      <c r="D16" s="32" t="s">
        <v>1176</v>
      </c>
      <c r="E16" s="68" t="s">
        <v>1177</v>
      </c>
      <c r="F16" s="39" t="s">
        <v>12</v>
      </c>
      <c r="G16" s="91">
        <v>1</v>
      </c>
      <c r="H16" s="74" t="s">
        <v>1248</v>
      </c>
      <c r="I16" s="33" t="s">
        <v>326</v>
      </c>
      <c r="J16" s="43" t="s">
        <v>1148</v>
      </c>
      <c r="K16" s="34" t="s">
        <v>39</v>
      </c>
      <c r="L16" s="35" t="s">
        <v>1141</v>
      </c>
      <c r="M16" s="50" t="s">
        <v>1142</v>
      </c>
    </row>
    <row r="17" spans="1:13" ht="141" customHeight="1">
      <c r="A17" s="205">
        <v>104</v>
      </c>
      <c r="B17" s="202" t="s">
        <v>1139</v>
      </c>
      <c r="C17" s="41">
        <v>45163</v>
      </c>
      <c r="D17" s="32" t="s">
        <v>1136</v>
      </c>
      <c r="E17" s="42" t="s">
        <v>1140</v>
      </c>
      <c r="F17" s="39" t="s">
        <v>12</v>
      </c>
      <c r="G17" s="91">
        <v>20</v>
      </c>
      <c r="H17" s="74" t="s">
        <v>1249</v>
      </c>
      <c r="I17" s="37" t="s">
        <v>1149</v>
      </c>
      <c r="J17" s="43" t="s">
        <v>1113</v>
      </c>
      <c r="K17" s="34" t="s">
        <v>39</v>
      </c>
      <c r="L17" s="35" t="s">
        <v>1137</v>
      </c>
      <c r="M17" s="50" t="s">
        <v>1138</v>
      </c>
    </row>
    <row r="18" spans="1:13" ht="141" customHeight="1">
      <c r="A18" s="205">
        <v>103</v>
      </c>
      <c r="B18" s="178" t="s">
        <v>1134</v>
      </c>
      <c r="C18" s="41">
        <v>45163</v>
      </c>
      <c r="D18" s="32" t="s">
        <v>901</v>
      </c>
      <c r="E18" s="42" t="s">
        <v>1135</v>
      </c>
      <c r="F18" s="39" t="s">
        <v>12</v>
      </c>
      <c r="G18" s="91">
        <v>12</v>
      </c>
      <c r="H18" s="74" t="s">
        <v>1250</v>
      </c>
      <c r="I18" s="33" t="s">
        <v>909</v>
      </c>
      <c r="J18" s="67" t="s">
        <v>1103</v>
      </c>
      <c r="K18" s="34" t="s">
        <v>39</v>
      </c>
      <c r="L18" s="35" t="s">
        <v>1130</v>
      </c>
      <c r="M18" s="50" t="s">
        <v>1131</v>
      </c>
    </row>
    <row r="19" spans="1:13" ht="141" customHeight="1">
      <c r="A19" s="205">
        <v>102</v>
      </c>
      <c r="B19" s="178" t="s">
        <v>1133</v>
      </c>
      <c r="C19" s="41">
        <v>45163</v>
      </c>
      <c r="D19" s="32" t="s">
        <v>901</v>
      </c>
      <c r="E19" s="42" t="s">
        <v>1127</v>
      </c>
      <c r="F19" s="39" t="s">
        <v>12</v>
      </c>
      <c r="G19" s="91">
        <v>22</v>
      </c>
      <c r="H19" s="74" t="s">
        <v>1250</v>
      </c>
      <c r="I19" s="33" t="s">
        <v>909</v>
      </c>
      <c r="J19" s="67" t="s">
        <v>1103</v>
      </c>
      <c r="K19" s="34" t="s">
        <v>39</v>
      </c>
      <c r="L19" s="35" t="s">
        <v>1128</v>
      </c>
      <c r="M19" s="50" t="s">
        <v>1129</v>
      </c>
    </row>
    <row r="20" spans="1:13" ht="141" customHeight="1">
      <c r="A20" s="205">
        <v>101</v>
      </c>
      <c r="B20" s="178" t="s">
        <v>1132</v>
      </c>
      <c r="C20" s="41">
        <v>45163</v>
      </c>
      <c r="D20" s="32" t="s">
        <v>41</v>
      </c>
      <c r="E20" s="42" t="s">
        <v>1123</v>
      </c>
      <c r="F20" s="39" t="s">
        <v>12</v>
      </c>
      <c r="G20" s="91">
        <v>240</v>
      </c>
      <c r="H20" s="74" t="s">
        <v>1251</v>
      </c>
      <c r="I20" s="33" t="s">
        <v>1124</v>
      </c>
      <c r="J20" s="67" t="s">
        <v>194</v>
      </c>
      <c r="K20" s="34" t="s">
        <v>39</v>
      </c>
      <c r="L20" s="35" t="s">
        <v>1125</v>
      </c>
      <c r="M20" s="50" t="s">
        <v>1126</v>
      </c>
    </row>
    <row r="21" spans="1:13" ht="141" customHeight="1">
      <c r="A21" s="205">
        <v>100</v>
      </c>
      <c r="B21" s="178" t="s">
        <v>1119</v>
      </c>
      <c r="C21" s="41">
        <v>45161</v>
      </c>
      <c r="D21" s="32" t="s">
        <v>1193</v>
      </c>
      <c r="E21" s="42" t="s">
        <v>1120</v>
      </c>
      <c r="F21" s="39" t="s">
        <v>12</v>
      </c>
      <c r="G21" s="91">
        <v>30</v>
      </c>
      <c r="H21" s="74" t="s">
        <v>1252</v>
      </c>
      <c r="I21" s="33" t="s">
        <v>602</v>
      </c>
      <c r="J21" s="43" t="s">
        <v>374</v>
      </c>
      <c r="K21" s="34" t="s">
        <v>39</v>
      </c>
      <c r="L21" s="35" t="s">
        <v>1121</v>
      </c>
      <c r="M21" s="50" t="s">
        <v>1122</v>
      </c>
    </row>
    <row r="22" spans="1:13" ht="141" customHeight="1">
      <c r="A22" s="205">
        <v>99</v>
      </c>
      <c r="B22" s="178" t="s">
        <v>1115</v>
      </c>
      <c r="C22" s="41">
        <v>45161</v>
      </c>
      <c r="D22" s="32" t="s">
        <v>1206</v>
      </c>
      <c r="E22" s="42" t="s">
        <v>1116</v>
      </c>
      <c r="F22" s="39" t="s">
        <v>12</v>
      </c>
      <c r="G22" s="91">
        <v>7</v>
      </c>
      <c r="H22" s="74" t="s">
        <v>1253</v>
      </c>
      <c r="I22" s="33" t="s">
        <v>31</v>
      </c>
      <c r="J22" s="43" t="s">
        <v>374</v>
      </c>
      <c r="K22" s="34" t="s">
        <v>39</v>
      </c>
      <c r="L22" s="35" t="s">
        <v>1117</v>
      </c>
      <c r="M22" s="50" t="s">
        <v>1118</v>
      </c>
    </row>
    <row r="23" spans="1:13" ht="141" customHeight="1">
      <c r="A23" s="205">
        <v>98</v>
      </c>
      <c r="B23" s="202" t="s">
        <v>1098</v>
      </c>
      <c r="C23" s="41">
        <v>45160</v>
      </c>
      <c r="D23" s="32" t="s">
        <v>777</v>
      </c>
      <c r="E23" s="42" t="s">
        <v>1099</v>
      </c>
      <c r="F23" s="39" t="s">
        <v>12</v>
      </c>
      <c r="G23" s="91">
        <v>33</v>
      </c>
      <c r="H23" s="74" t="s">
        <v>1254</v>
      </c>
      <c r="I23" s="33" t="s">
        <v>1090</v>
      </c>
      <c r="J23" s="89" t="s">
        <v>1104</v>
      </c>
      <c r="K23" s="34" t="s">
        <v>39</v>
      </c>
      <c r="L23" s="35" t="s">
        <v>1053</v>
      </c>
      <c r="M23" s="50" t="s">
        <v>1100</v>
      </c>
    </row>
    <row r="24" spans="1:13" ht="143.25" customHeight="1">
      <c r="A24" s="205">
        <v>97</v>
      </c>
      <c r="B24" s="178" t="s">
        <v>1109</v>
      </c>
      <c r="C24" s="41">
        <v>45159</v>
      </c>
      <c r="D24" s="32" t="s">
        <v>695</v>
      </c>
      <c r="E24" s="42" t="s">
        <v>1110</v>
      </c>
      <c r="F24" s="39" t="s">
        <v>12</v>
      </c>
      <c r="G24" s="91" t="s">
        <v>294</v>
      </c>
      <c r="H24" s="74" t="s">
        <v>1255</v>
      </c>
      <c r="I24" s="37" t="s">
        <v>1150</v>
      </c>
      <c r="J24" s="69" t="s">
        <v>1158</v>
      </c>
      <c r="K24" s="34" t="s">
        <v>39</v>
      </c>
      <c r="L24" s="35" t="s">
        <v>1107</v>
      </c>
      <c r="M24" s="50" t="s">
        <v>1108</v>
      </c>
    </row>
    <row r="25" spans="1:13" ht="141" customHeight="1">
      <c r="A25" s="205">
        <v>96</v>
      </c>
      <c r="B25" s="178" t="s">
        <v>1081</v>
      </c>
      <c r="C25" s="41">
        <v>45159</v>
      </c>
      <c r="D25" s="44" t="s">
        <v>381</v>
      </c>
      <c r="E25" s="42" t="s">
        <v>1091</v>
      </c>
      <c r="F25" s="39" t="s">
        <v>12</v>
      </c>
      <c r="G25" s="91">
        <v>12</v>
      </c>
      <c r="H25" s="74" t="s">
        <v>1256</v>
      </c>
      <c r="I25" s="33" t="s">
        <v>129</v>
      </c>
      <c r="J25" s="89" t="s">
        <v>1159</v>
      </c>
      <c r="K25" s="34" t="s">
        <v>39</v>
      </c>
      <c r="L25" s="35" t="s">
        <v>1082</v>
      </c>
      <c r="M25" s="50" t="s">
        <v>1083</v>
      </c>
    </row>
    <row r="26" spans="1:13" ht="123" customHeight="1">
      <c r="A26" s="205">
        <v>95</v>
      </c>
      <c r="B26" s="178" t="s">
        <v>1080</v>
      </c>
      <c r="C26" s="41">
        <v>45159</v>
      </c>
      <c r="D26" s="32" t="s">
        <v>595</v>
      </c>
      <c r="E26" s="42" t="s">
        <v>1077</v>
      </c>
      <c r="F26" s="39" t="s">
        <v>12</v>
      </c>
      <c r="G26" s="91" t="s">
        <v>294</v>
      </c>
      <c r="H26" s="74" t="s">
        <v>1257</v>
      </c>
      <c r="I26" s="33" t="s">
        <v>594</v>
      </c>
      <c r="J26" s="69" t="s">
        <v>1158</v>
      </c>
      <c r="K26" s="34" t="s">
        <v>39</v>
      </c>
      <c r="L26" s="35" t="s">
        <v>1078</v>
      </c>
      <c r="M26" s="50" t="s">
        <v>1079</v>
      </c>
    </row>
    <row r="27" spans="1:13" ht="107.25" customHeight="1">
      <c r="A27" s="205">
        <v>94</v>
      </c>
      <c r="B27" s="178" t="s">
        <v>1070</v>
      </c>
      <c r="C27" s="41">
        <v>45157</v>
      </c>
      <c r="D27" s="32" t="s">
        <v>1071</v>
      </c>
      <c r="E27" s="42" t="s">
        <v>1072</v>
      </c>
      <c r="F27" s="39" t="s">
        <v>12</v>
      </c>
      <c r="G27" s="91">
        <v>220</v>
      </c>
      <c r="H27" s="74" t="s">
        <v>1258</v>
      </c>
      <c r="I27" s="33" t="s">
        <v>1073</v>
      </c>
      <c r="J27" s="67" t="s">
        <v>194</v>
      </c>
      <c r="K27" s="34" t="s">
        <v>39</v>
      </c>
      <c r="L27" s="35" t="s">
        <v>1074</v>
      </c>
      <c r="M27" s="50" t="s">
        <v>1075</v>
      </c>
    </row>
    <row r="28" spans="1:13" ht="140.25">
      <c r="A28" s="205">
        <v>93</v>
      </c>
      <c r="B28" s="178" t="s">
        <v>1062</v>
      </c>
      <c r="C28" s="41">
        <v>45157</v>
      </c>
      <c r="D28" s="32" t="s">
        <v>1063</v>
      </c>
      <c r="E28" s="42" t="s">
        <v>1064</v>
      </c>
      <c r="F28" s="39" t="s">
        <v>12</v>
      </c>
      <c r="G28" s="91" t="s">
        <v>294</v>
      </c>
      <c r="H28" s="74" t="s">
        <v>1259</v>
      </c>
      <c r="I28" s="33" t="s">
        <v>1076</v>
      </c>
      <c r="J28" s="69" t="s">
        <v>1160</v>
      </c>
      <c r="K28" s="34" t="s">
        <v>39</v>
      </c>
      <c r="L28" s="35" t="s">
        <v>1065</v>
      </c>
      <c r="M28" s="50" t="s">
        <v>1066</v>
      </c>
    </row>
    <row r="29" spans="1:13" ht="146.25" customHeight="1">
      <c r="A29" s="205">
        <v>92</v>
      </c>
      <c r="B29" s="202" t="s">
        <v>1054</v>
      </c>
      <c r="C29" s="170">
        <v>45155</v>
      </c>
      <c r="D29" s="44" t="s">
        <v>1055</v>
      </c>
      <c r="E29" s="42" t="s">
        <v>1056</v>
      </c>
      <c r="F29" s="39" t="s">
        <v>12</v>
      </c>
      <c r="G29" s="90">
        <v>5</v>
      </c>
      <c r="H29" s="74" t="s">
        <v>1260</v>
      </c>
      <c r="I29" s="37" t="s">
        <v>1057</v>
      </c>
      <c r="J29" s="89" t="s">
        <v>1114</v>
      </c>
      <c r="K29" s="34" t="s">
        <v>39</v>
      </c>
      <c r="L29" s="35" t="s">
        <v>1058</v>
      </c>
      <c r="M29" s="50" t="s">
        <v>1059</v>
      </c>
    </row>
    <row r="30" spans="1:13" ht="133.5" customHeight="1">
      <c r="A30" s="205">
        <v>91</v>
      </c>
      <c r="B30" s="201" t="s">
        <v>1048</v>
      </c>
      <c r="C30" s="41">
        <v>45155</v>
      </c>
      <c r="D30" s="32" t="s">
        <v>596</v>
      </c>
      <c r="E30" s="42" t="s">
        <v>1050</v>
      </c>
      <c r="F30" s="39" t="s">
        <v>12</v>
      </c>
      <c r="G30" s="91">
        <v>20</v>
      </c>
      <c r="H30" s="74" t="s">
        <v>1261</v>
      </c>
      <c r="I30" s="37" t="s">
        <v>690</v>
      </c>
      <c r="J30" s="67" t="s">
        <v>691</v>
      </c>
      <c r="K30" s="34" t="s">
        <v>39</v>
      </c>
      <c r="L30" s="35" t="s">
        <v>1051</v>
      </c>
      <c r="M30" s="35" t="s">
        <v>1052</v>
      </c>
    </row>
    <row r="31" spans="1:13" ht="138" customHeight="1">
      <c r="A31" s="205">
        <v>90</v>
      </c>
      <c r="B31" s="202" t="s">
        <v>1041</v>
      </c>
      <c r="C31" s="41">
        <v>45155</v>
      </c>
      <c r="D31" s="32" t="s">
        <v>883</v>
      </c>
      <c r="E31" s="42" t="s">
        <v>1042</v>
      </c>
      <c r="F31" s="39" t="s">
        <v>12</v>
      </c>
      <c r="G31" s="90">
        <v>100</v>
      </c>
      <c r="H31" s="74" t="s">
        <v>1262</v>
      </c>
      <c r="I31" s="37" t="s">
        <v>1043</v>
      </c>
      <c r="J31" s="67" t="s">
        <v>691</v>
      </c>
      <c r="K31" s="34" t="s">
        <v>39</v>
      </c>
      <c r="L31" s="35" t="s">
        <v>1044</v>
      </c>
      <c r="M31" s="50" t="s">
        <v>1045</v>
      </c>
    </row>
    <row r="32" spans="1:13" ht="147" customHeight="1">
      <c r="A32" s="205">
        <v>89</v>
      </c>
      <c r="B32" s="201" t="s">
        <v>871</v>
      </c>
      <c r="C32" s="41">
        <v>45154</v>
      </c>
      <c r="D32" s="32" t="s">
        <v>872</v>
      </c>
      <c r="E32" s="68" t="s">
        <v>873</v>
      </c>
      <c r="F32" s="39" t="s">
        <v>12</v>
      </c>
      <c r="G32" s="119">
        <v>34</v>
      </c>
      <c r="H32" s="73" t="s">
        <v>1263</v>
      </c>
      <c r="I32" s="33" t="s">
        <v>129</v>
      </c>
      <c r="J32" s="43" t="s">
        <v>1161</v>
      </c>
      <c r="K32" s="34" t="s">
        <v>39</v>
      </c>
      <c r="L32" s="35" t="s">
        <v>874</v>
      </c>
      <c r="M32" s="50" t="s">
        <v>875</v>
      </c>
    </row>
    <row r="33" spans="1:13" ht="135.75" customHeight="1">
      <c r="A33" s="205">
        <v>88</v>
      </c>
      <c r="B33" s="201" t="s">
        <v>865</v>
      </c>
      <c r="C33" s="41">
        <v>45154</v>
      </c>
      <c r="D33" s="32" t="s">
        <v>866</v>
      </c>
      <c r="E33" s="68" t="s">
        <v>867</v>
      </c>
      <c r="F33" s="39" t="s">
        <v>12</v>
      </c>
      <c r="G33" s="119">
        <v>90</v>
      </c>
      <c r="H33" s="73" t="s">
        <v>1348</v>
      </c>
      <c r="I33" s="33" t="s">
        <v>129</v>
      </c>
      <c r="J33" s="43" t="s">
        <v>1161</v>
      </c>
      <c r="K33" s="34" t="s">
        <v>39</v>
      </c>
      <c r="L33" s="35" t="s">
        <v>868</v>
      </c>
      <c r="M33" s="50" t="s">
        <v>869</v>
      </c>
    </row>
    <row r="34" spans="1:13" ht="137.25" customHeight="1">
      <c r="A34" s="205">
        <v>87</v>
      </c>
      <c r="B34" s="202" t="s">
        <v>1084</v>
      </c>
      <c r="C34" s="41">
        <v>45153</v>
      </c>
      <c r="D34" s="32" t="s">
        <v>1085</v>
      </c>
      <c r="E34" s="68" t="s">
        <v>1086</v>
      </c>
      <c r="F34" s="39" t="s">
        <v>12</v>
      </c>
      <c r="G34" s="91" t="s">
        <v>294</v>
      </c>
      <c r="H34" s="74" t="s">
        <v>1347</v>
      </c>
      <c r="I34" s="33" t="s">
        <v>326</v>
      </c>
      <c r="J34" s="43" t="s">
        <v>565</v>
      </c>
      <c r="K34" s="34" t="s">
        <v>39</v>
      </c>
      <c r="L34" s="35" t="s">
        <v>1087</v>
      </c>
      <c r="M34" s="50" t="s">
        <v>1088</v>
      </c>
    </row>
    <row r="35" spans="1:13" ht="114.75">
      <c r="A35" s="205">
        <v>86</v>
      </c>
      <c r="B35" s="202" t="s">
        <v>852</v>
      </c>
      <c r="C35" s="41">
        <v>45153</v>
      </c>
      <c r="D35" s="32" t="s">
        <v>863</v>
      </c>
      <c r="E35" s="42" t="s">
        <v>853</v>
      </c>
      <c r="F35" s="39" t="s">
        <v>12</v>
      </c>
      <c r="G35" s="91">
        <v>12</v>
      </c>
      <c r="H35" s="74" t="s">
        <v>1346</v>
      </c>
      <c r="I35" s="33" t="s">
        <v>564</v>
      </c>
      <c r="J35" s="89" t="s">
        <v>1162</v>
      </c>
      <c r="K35" s="34" t="s">
        <v>39</v>
      </c>
      <c r="L35" s="35" t="s">
        <v>854</v>
      </c>
      <c r="M35" s="50" t="s">
        <v>855</v>
      </c>
    </row>
    <row r="36" spans="1:13" ht="129" customHeight="1">
      <c r="A36" s="205">
        <v>85</v>
      </c>
      <c r="B36" s="202" t="s">
        <v>882</v>
      </c>
      <c r="C36" s="170">
        <v>45153</v>
      </c>
      <c r="D36" s="44" t="s">
        <v>883</v>
      </c>
      <c r="E36" s="42" t="s">
        <v>888</v>
      </c>
      <c r="F36" s="39" t="s">
        <v>12</v>
      </c>
      <c r="G36" s="91">
        <v>100</v>
      </c>
      <c r="H36" s="74" t="s">
        <v>1345</v>
      </c>
      <c r="I36" s="37" t="s">
        <v>1106</v>
      </c>
      <c r="J36" s="67" t="s">
        <v>691</v>
      </c>
      <c r="K36" s="34" t="s">
        <v>39</v>
      </c>
      <c r="L36" s="35" t="s">
        <v>885</v>
      </c>
      <c r="M36" s="50" t="s">
        <v>886</v>
      </c>
    </row>
    <row r="37" spans="1:13" ht="174" customHeight="1">
      <c r="A37" s="205">
        <v>84</v>
      </c>
      <c r="B37" s="202" t="s">
        <v>844</v>
      </c>
      <c r="C37" s="41">
        <v>45153</v>
      </c>
      <c r="D37" s="32" t="s">
        <v>845</v>
      </c>
      <c r="E37" s="42" t="s">
        <v>846</v>
      </c>
      <c r="F37" s="39" t="s">
        <v>12</v>
      </c>
      <c r="G37" s="91">
        <v>18</v>
      </c>
      <c r="H37" s="74" t="s">
        <v>1344</v>
      </c>
      <c r="I37" s="33" t="s">
        <v>807</v>
      </c>
      <c r="J37" s="89" t="s">
        <v>451</v>
      </c>
      <c r="K37" s="34" t="s">
        <v>39</v>
      </c>
      <c r="L37" s="35" t="s">
        <v>847</v>
      </c>
      <c r="M37" s="50" t="s">
        <v>848</v>
      </c>
    </row>
    <row r="38" spans="1:13" ht="129" customHeight="1">
      <c r="A38" s="205">
        <v>83</v>
      </c>
      <c r="B38" s="202" t="s">
        <v>839</v>
      </c>
      <c r="C38" s="41">
        <v>45153</v>
      </c>
      <c r="D38" s="32" t="s">
        <v>46</v>
      </c>
      <c r="E38" s="42" t="s">
        <v>840</v>
      </c>
      <c r="F38" s="39" t="s">
        <v>12</v>
      </c>
      <c r="G38" s="91">
        <v>20</v>
      </c>
      <c r="H38" s="74" t="s">
        <v>1343</v>
      </c>
      <c r="I38" s="33" t="s">
        <v>841</v>
      </c>
      <c r="J38" s="67" t="s">
        <v>194</v>
      </c>
      <c r="K38" s="34" t="s">
        <v>39</v>
      </c>
      <c r="L38" s="35" t="s">
        <v>842</v>
      </c>
      <c r="M38" s="50" t="s">
        <v>843</v>
      </c>
    </row>
    <row r="39" spans="1:13" ht="129" customHeight="1">
      <c r="A39" s="205">
        <v>82</v>
      </c>
      <c r="B39" s="202" t="s">
        <v>827</v>
      </c>
      <c r="C39" s="170">
        <v>45152</v>
      </c>
      <c r="D39" s="44" t="s">
        <v>826</v>
      </c>
      <c r="E39" s="42" t="s">
        <v>870</v>
      </c>
      <c r="F39" s="39" t="s">
        <v>12</v>
      </c>
      <c r="G39" s="91">
        <v>28</v>
      </c>
      <c r="H39" s="74" t="s">
        <v>1342</v>
      </c>
      <c r="I39" s="37"/>
      <c r="J39" s="43" t="s">
        <v>1163</v>
      </c>
      <c r="K39" s="34" t="s">
        <v>39</v>
      </c>
      <c r="L39" s="35" t="s">
        <v>828</v>
      </c>
      <c r="M39" s="50" t="s">
        <v>829</v>
      </c>
    </row>
    <row r="40" spans="1:13" ht="129" customHeight="1">
      <c r="A40" s="205">
        <v>81</v>
      </c>
      <c r="B40" s="202" t="s">
        <v>822</v>
      </c>
      <c r="C40" s="170">
        <v>45152</v>
      </c>
      <c r="D40" s="44" t="s">
        <v>821</v>
      </c>
      <c r="E40" s="42" t="s">
        <v>825</v>
      </c>
      <c r="F40" s="39" t="s">
        <v>12</v>
      </c>
      <c r="G40" s="90" t="s">
        <v>294</v>
      </c>
      <c r="H40" s="74" t="s">
        <v>1341</v>
      </c>
      <c r="I40" s="37" t="s">
        <v>326</v>
      </c>
      <c r="J40" s="89" t="s">
        <v>1156</v>
      </c>
      <c r="K40" s="34"/>
      <c r="L40" s="35" t="s">
        <v>824</v>
      </c>
      <c r="M40" s="50" t="s">
        <v>823</v>
      </c>
    </row>
    <row r="41" spans="1:13" ht="129" customHeight="1">
      <c r="A41" s="205">
        <v>80</v>
      </c>
      <c r="B41" s="201" t="s">
        <v>815</v>
      </c>
      <c r="C41" s="41">
        <v>45152</v>
      </c>
      <c r="D41" s="188" t="s">
        <v>814</v>
      </c>
      <c r="E41" s="212" t="s">
        <v>816</v>
      </c>
      <c r="F41" s="39" t="s">
        <v>12</v>
      </c>
      <c r="G41" s="189">
        <v>50</v>
      </c>
      <c r="H41" s="188" t="s">
        <v>1340</v>
      </c>
      <c r="I41" s="33" t="s">
        <v>678</v>
      </c>
      <c r="J41" s="188" t="s">
        <v>1164</v>
      </c>
      <c r="K41" s="34" t="s">
        <v>39</v>
      </c>
      <c r="L41" s="35" t="s">
        <v>818</v>
      </c>
      <c r="M41" s="50" t="s">
        <v>819</v>
      </c>
    </row>
    <row r="42" spans="1:13" ht="129" customHeight="1">
      <c r="A42" s="205">
        <v>79</v>
      </c>
      <c r="B42" s="202" t="s">
        <v>803</v>
      </c>
      <c r="C42" s="41">
        <v>45148</v>
      </c>
      <c r="D42" s="32" t="s">
        <v>812</v>
      </c>
      <c r="E42" s="42" t="s">
        <v>806</v>
      </c>
      <c r="F42" s="39" t="s">
        <v>12</v>
      </c>
      <c r="G42" s="91" t="s">
        <v>294</v>
      </c>
      <c r="H42" s="74" t="s">
        <v>1339</v>
      </c>
      <c r="I42" s="37" t="s">
        <v>807</v>
      </c>
      <c r="J42" s="69" t="s">
        <v>1158</v>
      </c>
      <c r="K42" s="34" t="s">
        <v>39</v>
      </c>
      <c r="L42" s="35" t="s">
        <v>804</v>
      </c>
      <c r="M42" s="50" t="s">
        <v>805</v>
      </c>
    </row>
    <row r="43" spans="1:13" ht="129" customHeight="1">
      <c r="A43" s="205">
        <v>78</v>
      </c>
      <c r="B43" s="201" t="s">
        <v>764</v>
      </c>
      <c r="C43" s="41">
        <v>45147</v>
      </c>
      <c r="D43" s="32" t="s">
        <v>765</v>
      </c>
      <c r="E43" s="68" t="s">
        <v>766</v>
      </c>
      <c r="F43" s="39" t="s">
        <v>12</v>
      </c>
      <c r="G43" s="91">
        <v>40</v>
      </c>
      <c r="H43" s="74" t="s">
        <v>1338</v>
      </c>
      <c r="I43" s="37" t="s">
        <v>37</v>
      </c>
      <c r="J43" s="89" t="s">
        <v>1156</v>
      </c>
      <c r="K43" s="34" t="s">
        <v>39</v>
      </c>
      <c r="L43" s="35" t="s">
        <v>768</v>
      </c>
      <c r="M43" s="50" t="s">
        <v>770</v>
      </c>
    </row>
    <row r="44" spans="1:13" ht="168" customHeight="1">
      <c r="A44" s="205">
        <v>77</v>
      </c>
      <c r="B44" s="201" t="s">
        <v>763</v>
      </c>
      <c r="C44" s="41">
        <v>45147</v>
      </c>
      <c r="D44" s="32" t="s">
        <v>765</v>
      </c>
      <c r="E44" s="68" t="s">
        <v>767</v>
      </c>
      <c r="F44" s="39" t="s">
        <v>12</v>
      </c>
      <c r="G44" s="91">
        <v>86</v>
      </c>
      <c r="H44" s="74" t="s">
        <v>1337</v>
      </c>
      <c r="I44" s="37" t="s">
        <v>37</v>
      </c>
      <c r="J44" s="89" t="s">
        <v>1156</v>
      </c>
      <c r="K44" s="34" t="s">
        <v>39</v>
      </c>
      <c r="L44" s="35" t="s">
        <v>768</v>
      </c>
      <c r="M44" s="50" t="s">
        <v>769</v>
      </c>
    </row>
    <row r="45" spans="1:13" ht="129" customHeight="1">
      <c r="A45" s="205">
        <v>76</v>
      </c>
      <c r="B45" s="201" t="s">
        <v>733</v>
      </c>
      <c r="C45" s="41">
        <v>45146</v>
      </c>
      <c r="D45" s="32" t="s">
        <v>441</v>
      </c>
      <c r="E45" s="42" t="s">
        <v>745</v>
      </c>
      <c r="F45" s="39" t="s">
        <v>12</v>
      </c>
      <c r="G45" s="90">
        <v>100</v>
      </c>
      <c r="H45" s="74" t="s">
        <v>1262</v>
      </c>
      <c r="I45" s="37" t="s">
        <v>785</v>
      </c>
      <c r="J45" s="67" t="s">
        <v>691</v>
      </c>
      <c r="K45" s="34" t="s">
        <v>39</v>
      </c>
      <c r="L45" s="35" t="s">
        <v>734</v>
      </c>
      <c r="M45" s="35" t="s">
        <v>735</v>
      </c>
    </row>
    <row r="46" spans="1:13" ht="129" customHeight="1">
      <c r="A46" s="205">
        <v>75</v>
      </c>
      <c r="B46" s="201" t="s">
        <v>746</v>
      </c>
      <c r="C46" s="41">
        <v>45145</v>
      </c>
      <c r="D46" s="32" t="s">
        <v>747</v>
      </c>
      <c r="E46" s="42" t="s">
        <v>748</v>
      </c>
      <c r="F46" s="39" t="s">
        <v>12</v>
      </c>
      <c r="G46" s="90" t="s">
        <v>294</v>
      </c>
      <c r="H46" s="74" t="s">
        <v>1336</v>
      </c>
      <c r="I46" s="33" t="s">
        <v>326</v>
      </c>
      <c r="J46" s="67" t="s">
        <v>1165</v>
      </c>
      <c r="K46" s="34" t="s">
        <v>39</v>
      </c>
      <c r="L46" s="35" t="s">
        <v>749</v>
      </c>
      <c r="M46" s="50" t="s">
        <v>750</v>
      </c>
    </row>
    <row r="47" spans="1:13" ht="129" customHeight="1">
      <c r="A47" s="205">
        <v>74</v>
      </c>
      <c r="B47" s="201" t="s">
        <v>721</v>
      </c>
      <c r="C47" s="41">
        <v>45144</v>
      </c>
      <c r="D47" s="32" t="s">
        <v>695</v>
      </c>
      <c r="E47" s="42" t="s">
        <v>787</v>
      </c>
      <c r="F47" s="39" t="s">
        <v>12</v>
      </c>
      <c r="G47" s="91" t="s">
        <v>294</v>
      </c>
      <c r="H47" s="74" t="s">
        <v>1335</v>
      </c>
      <c r="I47" s="37" t="s">
        <v>722</v>
      </c>
      <c r="J47" s="69" t="s">
        <v>1158</v>
      </c>
      <c r="K47" s="34" t="s">
        <v>39</v>
      </c>
      <c r="L47" s="35" t="s">
        <v>723</v>
      </c>
      <c r="M47" s="50" t="s">
        <v>724</v>
      </c>
    </row>
    <row r="48" spans="1:13" ht="129" customHeight="1">
      <c r="A48" s="205">
        <v>73</v>
      </c>
      <c r="B48" s="201" t="s">
        <v>689</v>
      </c>
      <c r="C48" s="41">
        <v>45141</v>
      </c>
      <c r="D48" s="32" t="s">
        <v>596</v>
      </c>
      <c r="E48" s="42" t="s">
        <v>694</v>
      </c>
      <c r="F48" s="39" t="s">
        <v>12</v>
      </c>
      <c r="G48" s="90">
        <v>13</v>
      </c>
      <c r="H48" s="74" t="s">
        <v>1334</v>
      </c>
      <c r="I48" s="37" t="s">
        <v>690</v>
      </c>
      <c r="J48" s="67" t="s">
        <v>691</v>
      </c>
      <c r="K48" s="34" t="s">
        <v>39</v>
      </c>
      <c r="L48" s="35" t="s">
        <v>692</v>
      </c>
      <c r="M48" s="35" t="s">
        <v>693</v>
      </c>
    </row>
    <row r="49" spans="1:13" ht="108.75" customHeight="1">
      <c r="A49" s="205">
        <v>72</v>
      </c>
      <c r="B49" s="201" t="s">
        <v>681</v>
      </c>
      <c r="C49" s="170">
        <v>45139</v>
      </c>
      <c r="D49" s="32" t="s">
        <v>636</v>
      </c>
      <c r="E49" s="68" t="s">
        <v>682</v>
      </c>
      <c r="F49" s="39" t="s">
        <v>12</v>
      </c>
      <c r="G49" s="91" t="s">
        <v>294</v>
      </c>
      <c r="H49" s="73" t="s">
        <v>1333</v>
      </c>
      <c r="I49" s="33" t="s">
        <v>683</v>
      </c>
      <c r="J49" s="43" t="s">
        <v>1166</v>
      </c>
      <c r="K49" s="34" t="s">
        <v>39</v>
      </c>
      <c r="L49" s="35" t="s">
        <v>684</v>
      </c>
      <c r="M49" s="50" t="s">
        <v>685</v>
      </c>
    </row>
    <row r="50" spans="1:13" ht="138" customHeight="1">
      <c r="A50" s="205">
        <v>71</v>
      </c>
      <c r="B50" s="201" t="s">
        <v>664</v>
      </c>
      <c r="C50" s="41">
        <v>45138</v>
      </c>
      <c r="D50" s="32" t="s">
        <v>663</v>
      </c>
      <c r="E50" s="42" t="s">
        <v>668</v>
      </c>
      <c r="F50" s="39" t="s">
        <v>12</v>
      </c>
      <c r="G50" s="90" t="s">
        <v>294</v>
      </c>
      <c r="H50" s="74" t="s">
        <v>1332</v>
      </c>
      <c r="I50" s="37" t="s">
        <v>37</v>
      </c>
      <c r="J50" s="67" t="s">
        <v>1165</v>
      </c>
      <c r="K50" s="34" t="s">
        <v>39</v>
      </c>
      <c r="L50" s="35" t="s">
        <v>665</v>
      </c>
      <c r="M50" s="50" t="s">
        <v>666</v>
      </c>
    </row>
    <row r="51" spans="1:13" ht="129" customHeight="1">
      <c r="A51" s="205">
        <v>70</v>
      </c>
      <c r="B51" s="201" t="s">
        <v>654</v>
      </c>
      <c r="C51" s="41">
        <v>45138</v>
      </c>
      <c r="D51" s="32" t="s">
        <v>655</v>
      </c>
      <c r="E51" s="42" t="s">
        <v>862</v>
      </c>
      <c r="F51" s="39" t="s">
        <v>12</v>
      </c>
      <c r="G51" s="91" t="s">
        <v>294</v>
      </c>
      <c r="H51" s="74" t="s">
        <v>1331</v>
      </c>
      <c r="I51" s="37" t="s">
        <v>564</v>
      </c>
      <c r="J51" s="67" t="s">
        <v>1167</v>
      </c>
      <c r="K51" s="34" t="s">
        <v>39</v>
      </c>
      <c r="L51" s="35" t="s">
        <v>656</v>
      </c>
      <c r="M51" s="50" t="s">
        <v>657</v>
      </c>
    </row>
    <row r="52" spans="1:13" ht="129" customHeight="1">
      <c r="A52" s="205">
        <v>69</v>
      </c>
      <c r="B52" s="201" t="s">
        <v>649</v>
      </c>
      <c r="C52" s="41">
        <v>45138</v>
      </c>
      <c r="D52" s="32" t="s">
        <v>650</v>
      </c>
      <c r="E52" s="42" t="s">
        <v>651</v>
      </c>
      <c r="F52" s="39" t="s">
        <v>12</v>
      </c>
      <c r="G52" s="91" t="s">
        <v>294</v>
      </c>
      <c r="H52" s="74" t="s">
        <v>1330</v>
      </c>
      <c r="I52" s="37" t="s">
        <v>37</v>
      </c>
      <c r="J52" s="67" t="s">
        <v>1165</v>
      </c>
      <c r="K52" s="34" t="s">
        <v>39</v>
      </c>
      <c r="L52" s="35" t="s">
        <v>652</v>
      </c>
      <c r="M52" s="50" t="s">
        <v>653</v>
      </c>
    </row>
    <row r="53" spans="1:13" ht="129" customHeight="1">
      <c r="A53" s="205">
        <v>68</v>
      </c>
      <c r="B53" s="201" t="s">
        <v>640</v>
      </c>
      <c r="C53" s="170">
        <v>45133</v>
      </c>
      <c r="D53" s="32" t="s">
        <v>636</v>
      </c>
      <c r="E53" s="68" t="s">
        <v>637</v>
      </c>
      <c r="F53" s="39" t="s">
        <v>12</v>
      </c>
      <c r="G53" s="91">
        <v>30</v>
      </c>
      <c r="H53" s="73" t="s">
        <v>1329</v>
      </c>
      <c r="I53" s="33" t="s">
        <v>313</v>
      </c>
      <c r="J53" s="43" t="s">
        <v>1166</v>
      </c>
      <c r="K53" s="34" t="s">
        <v>39</v>
      </c>
      <c r="L53" s="35" t="s">
        <v>638</v>
      </c>
      <c r="M53" s="50" t="s">
        <v>639</v>
      </c>
    </row>
    <row r="54" spans="1:13" ht="129" customHeight="1">
      <c r="A54" s="205">
        <v>67</v>
      </c>
      <c r="B54" s="201" t="s">
        <v>626</v>
      </c>
      <c r="C54" s="150">
        <v>45133</v>
      </c>
      <c r="D54" s="32" t="s">
        <v>627</v>
      </c>
      <c r="E54" s="68" t="s">
        <v>628</v>
      </c>
      <c r="F54" s="39" t="s">
        <v>12</v>
      </c>
      <c r="G54" s="91">
        <v>300</v>
      </c>
      <c r="H54" s="74" t="s">
        <v>1328</v>
      </c>
      <c r="I54" s="37" t="s">
        <v>37</v>
      </c>
      <c r="J54" s="67" t="s">
        <v>1168</v>
      </c>
      <c r="K54" s="34" t="s">
        <v>39</v>
      </c>
      <c r="L54" s="35" t="s">
        <v>629</v>
      </c>
      <c r="M54" s="50" t="s">
        <v>630</v>
      </c>
    </row>
    <row r="55" spans="1:13" ht="129" customHeight="1">
      <c r="A55" s="205">
        <v>66</v>
      </c>
      <c r="B55" s="201" t="s">
        <v>622</v>
      </c>
      <c r="C55" s="150">
        <v>45133</v>
      </c>
      <c r="D55" s="32" t="s">
        <v>375</v>
      </c>
      <c r="E55" s="68" t="s">
        <v>623</v>
      </c>
      <c r="F55" s="39" t="s">
        <v>12</v>
      </c>
      <c r="G55" s="91" t="s">
        <v>294</v>
      </c>
      <c r="H55" s="74" t="s">
        <v>1327</v>
      </c>
      <c r="I55" s="37" t="s">
        <v>37</v>
      </c>
      <c r="J55" s="67" t="s">
        <v>1168</v>
      </c>
      <c r="K55" s="34" t="s">
        <v>39</v>
      </c>
      <c r="L55" s="35" t="s">
        <v>624</v>
      </c>
      <c r="M55" s="50" t="s">
        <v>625</v>
      </c>
    </row>
    <row r="56" spans="1:13" ht="171" customHeight="1">
      <c r="A56" s="205">
        <v>65</v>
      </c>
      <c r="B56" s="202" t="s">
        <v>618</v>
      </c>
      <c r="C56" s="41">
        <v>45132</v>
      </c>
      <c r="D56" s="32" t="s">
        <v>619</v>
      </c>
      <c r="E56" s="68" t="s">
        <v>620</v>
      </c>
      <c r="F56" s="39" t="s">
        <v>12</v>
      </c>
      <c r="G56" s="91" t="s">
        <v>294</v>
      </c>
      <c r="H56" s="73" t="s">
        <v>1326</v>
      </c>
      <c r="I56" s="33" t="s">
        <v>489</v>
      </c>
      <c r="J56" s="43" t="s">
        <v>565</v>
      </c>
      <c r="K56" s="34" t="s">
        <v>39</v>
      </c>
      <c r="L56" s="35" t="s">
        <v>621</v>
      </c>
      <c r="M56" s="50" t="s">
        <v>474</v>
      </c>
    </row>
    <row r="57" spans="1:13" ht="129" customHeight="1">
      <c r="A57" s="205">
        <v>64</v>
      </c>
      <c r="B57" s="202" t="s">
        <v>608</v>
      </c>
      <c r="C57" s="41">
        <v>45132</v>
      </c>
      <c r="D57" s="32" t="s">
        <v>1192</v>
      </c>
      <c r="E57" s="68" t="s">
        <v>1094</v>
      </c>
      <c r="F57" s="39" t="s">
        <v>12</v>
      </c>
      <c r="G57" s="91" t="s">
        <v>294</v>
      </c>
      <c r="H57" s="73" t="s">
        <v>1325</v>
      </c>
      <c r="I57" s="33" t="s">
        <v>71</v>
      </c>
      <c r="J57" s="89" t="s">
        <v>1159</v>
      </c>
      <c r="K57" s="34" t="s">
        <v>39</v>
      </c>
      <c r="L57" s="35" t="s">
        <v>611</v>
      </c>
      <c r="M57" s="50" t="s">
        <v>612</v>
      </c>
    </row>
    <row r="58" spans="1:13" ht="129" customHeight="1">
      <c r="A58" s="205">
        <v>63</v>
      </c>
      <c r="B58" s="202" t="s">
        <v>603</v>
      </c>
      <c r="C58" s="41">
        <v>45131</v>
      </c>
      <c r="D58" s="32" t="s">
        <v>604</v>
      </c>
      <c r="E58" s="68" t="s">
        <v>605</v>
      </c>
      <c r="F58" s="39" t="s">
        <v>12</v>
      </c>
      <c r="G58" s="91" t="s">
        <v>294</v>
      </c>
      <c r="H58" s="73" t="s">
        <v>1324</v>
      </c>
      <c r="I58" s="33" t="s">
        <v>31</v>
      </c>
      <c r="J58" s="89" t="s">
        <v>1169</v>
      </c>
      <c r="K58" s="34" t="s">
        <v>39</v>
      </c>
      <c r="L58" s="35" t="s">
        <v>606</v>
      </c>
      <c r="M58" s="50" t="s">
        <v>607</v>
      </c>
    </row>
    <row r="59" spans="1:13" ht="129" customHeight="1">
      <c r="A59" s="205">
        <v>62</v>
      </c>
      <c r="B59" s="201" t="s">
        <v>667</v>
      </c>
      <c r="C59" s="41">
        <v>45128</v>
      </c>
      <c r="D59" s="32" t="s">
        <v>674</v>
      </c>
      <c r="E59" s="42" t="s">
        <v>672</v>
      </c>
      <c r="F59" s="39" t="s">
        <v>12</v>
      </c>
      <c r="G59" s="91">
        <v>20</v>
      </c>
      <c r="H59" s="74" t="s">
        <v>1323</v>
      </c>
      <c r="I59" s="33" t="s">
        <v>671</v>
      </c>
      <c r="J59" s="67" t="s">
        <v>1170</v>
      </c>
      <c r="K59" s="34" t="s">
        <v>39</v>
      </c>
      <c r="L59" s="35" t="s">
        <v>669</v>
      </c>
      <c r="M59" s="50" t="s">
        <v>670</v>
      </c>
    </row>
    <row r="60" spans="1:13" ht="114.75" customHeight="1">
      <c r="A60" s="205">
        <v>61</v>
      </c>
      <c r="B60" s="201" t="s">
        <v>572</v>
      </c>
      <c r="C60" s="41">
        <v>45125</v>
      </c>
      <c r="D60" s="44" t="s">
        <v>381</v>
      </c>
      <c r="E60" s="42" t="s">
        <v>571</v>
      </c>
      <c r="F60" s="39" t="s">
        <v>12</v>
      </c>
      <c r="G60" s="91">
        <v>21</v>
      </c>
      <c r="H60" s="74" t="s">
        <v>1322</v>
      </c>
      <c r="I60" s="33" t="s">
        <v>129</v>
      </c>
      <c r="J60" s="89" t="s">
        <v>1159</v>
      </c>
      <c r="K60" s="34" t="s">
        <v>39</v>
      </c>
      <c r="L60" s="35" t="s">
        <v>568</v>
      </c>
      <c r="M60" s="50" t="s">
        <v>570</v>
      </c>
    </row>
    <row r="61" spans="1:13" ht="114" customHeight="1">
      <c r="A61" s="205">
        <v>60</v>
      </c>
      <c r="B61" s="201" t="s">
        <v>567</v>
      </c>
      <c r="C61" s="41">
        <v>45125</v>
      </c>
      <c r="D61" s="44" t="s">
        <v>381</v>
      </c>
      <c r="E61" s="42" t="s">
        <v>566</v>
      </c>
      <c r="F61" s="39" t="s">
        <v>12</v>
      </c>
      <c r="G61" s="91">
        <v>21</v>
      </c>
      <c r="H61" s="157" t="s">
        <v>1321</v>
      </c>
      <c r="I61" s="33" t="s">
        <v>129</v>
      </c>
      <c r="J61" s="89" t="s">
        <v>1159</v>
      </c>
      <c r="K61" s="34" t="s">
        <v>39</v>
      </c>
      <c r="L61" s="35" t="s">
        <v>569</v>
      </c>
      <c r="M61" s="50" t="s">
        <v>570</v>
      </c>
    </row>
    <row r="62" spans="1:13" ht="168" customHeight="1">
      <c r="A62" s="205">
        <v>59</v>
      </c>
      <c r="B62" s="201" t="s">
        <v>551</v>
      </c>
      <c r="C62" s="153">
        <v>45124</v>
      </c>
      <c r="D62" s="32" t="s">
        <v>548</v>
      </c>
      <c r="E62" s="68" t="s">
        <v>563</v>
      </c>
      <c r="F62" s="39" t="s">
        <v>12</v>
      </c>
      <c r="G62" s="91">
        <v>16</v>
      </c>
      <c r="H62" s="73" t="s">
        <v>1320</v>
      </c>
      <c r="I62" s="33" t="s">
        <v>564</v>
      </c>
      <c r="J62" s="43" t="s">
        <v>1166</v>
      </c>
      <c r="K62" s="70" t="s">
        <v>39</v>
      </c>
      <c r="L62" s="35" t="s">
        <v>549</v>
      </c>
      <c r="M62" s="50" t="s">
        <v>550</v>
      </c>
    </row>
    <row r="63" spans="1:13" ht="129" customHeight="1">
      <c r="A63" s="205">
        <v>58</v>
      </c>
      <c r="B63" s="201" t="s">
        <v>544</v>
      </c>
      <c r="C63" s="153">
        <v>45124</v>
      </c>
      <c r="D63" s="32" t="s">
        <v>350</v>
      </c>
      <c r="E63" s="68" t="s">
        <v>545</v>
      </c>
      <c r="F63" s="39" t="s">
        <v>12</v>
      </c>
      <c r="G63" s="91">
        <v>23</v>
      </c>
      <c r="H63" s="73" t="s">
        <v>1319</v>
      </c>
      <c r="I63" s="33" t="s">
        <v>129</v>
      </c>
      <c r="J63" s="67" t="s">
        <v>1156</v>
      </c>
      <c r="K63" s="70" t="s">
        <v>39</v>
      </c>
      <c r="L63" s="35" t="s">
        <v>546</v>
      </c>
      <c r="M63" s="50" t="s">
        <v>547</v>
      </c>
    </row>
    <row r="64" spans="1:13" ht="123" customHeight="1">
      <c r="A64" s="205">
        <v>57</v>
      </c>
      <c r="B64" s="201" t="s">
        <v>555</v>
      </c>
      <c r="C64" s="153">
        <v>45124</v>
      </c>
      <c r="D64" s="44" t="s">
        <v>552</v>
      </c>
      <c r="E64" s="42" t="s">
        <v>795</v>
      </c>
      <c r="F64" s="39" t="s">
        <v>12</v>
      </c>
      <c r="G64" s="90">
        <v>10</v>
      </c>
      <c r="H64" s="74" t="s">
        <v>1318</v>
      </c>
      <c r="I64" s="37" t="s">
        <v>1097</v>
      </c>
      <c r="J64" s="67" t="s">
        <v>1155</v>
      </c>
      <c r="K64" s="70" t="s">
        <v>39</v>
      </c>
      <c r="L64" s="35" t="s">
        <v>553</v>
      </c>
      <c r="M64" s="50" t="s">
        <v>554</v>
      </c>
    </row>
    <row r="65" spans="1:13" ht="129" customHeight="1">
      <c r="A65" s="205">
        <v>56</v>
      </c>
      <c r="B65" s="201" t="s">
        <v>461</v>
      </c>
      <c r="C65" s="41">
        <v>45111</v>
      </c>
      <c r="D65" s="32" t="s">
        <v>462</v>
      </c>
      <c r="E65" s="42" t="s">
        <v>463</v>
      </c>
      <c r="F65" s="39" t="s">
        <v>12</v>
      </c>
      <c r="G65" s="91">
        <v>45</v>
      </c>
      <c r="H65" s="73" t="s">
        <v>1317</v>
      </c>
      <c r="I65" s="33" t="s">
        <v>467</v>
      </c>
      <c r="J65" s="89" t="s">
        <v>466</v>
      </c>
      <c r="K65" s="34" t="s">
        <v>39</v>
      </c>
      <c r="L65" s="72" t="s">
        <v>464</v>
      </c>
      <c r="M65" s="50" t="s">
        <v>465</v>
      </c>
    </row>
    <row r="66" spans="1:13" ht="129" customHeight="1">
      <c r="A66" s="205">
        <v>55</v>
      </c>
      <c r="B66" s="201" t="s">
        <v>436</v>
      </c>
      <c r="C66" s="41">
        <v>45104</v>
      </c>
      <c r="D66" s="32" t="s">
        <v>441</v>
      </c>
      <c r="E66" s="42" t="s">
        <v>437</v>
      </c>
      <c r="F66" s="39" t="s">
        <v>12</v>
      </c>
      <c r="G66" s="91">
        <v>100</v>
      </c>
      <c r="H66" s="73" t="s">
        <v>1316</v>
      </c>
      <c r="I66" s="33" t="s">
        <v>442</v>
      </c>
      <c r="J66" s="67" t="s">
        <v>440</v>
      </c>
      <c r="K66" s="34" t="s">
        <v>39</v>
      </c>
      <c r="L66" s="132" t="s">
        <v>438</v>
      </c>
      <c r="M66" s="133" t="s">
        <v>439</v>
      </c>
    </row>
    <row r="67" spans="1:13" ht="129" customHeight="1">
      <c r="A67" s="205">
        <v>54</v>
      </c>
      <c r="B67" s="201" t="s">
        <v>431</v>
      </c>
      <c r="C67" s="41">
        <v>45101</v>
      </c>
      <c r="D67" s="44" t="s">
        <v>370</v>
      </c>
      <c r="E67" s="42" t="s">
        <v>1095</v>
      </c>
      <c r="F67" s="39" t="s">
        <v>12</v>
      </c>
      <c r="G67" s="90">
        <v>60</v>
      </c>
      <c r="H67" s="73" t="s">
        <v>1315</v>
      </c>
      <c r="I67" s="33" t="s">
        <v>1096</v>
      </c>
      <c r="J67" s="67" t="s">
        <v>1105</v>
      </c>
      <c r="K67" s="34" t="s">
        <v>39</v>
      </c>
      <c r="L67" s="35" t="s">
        <v>433</v>
      </c>
      <c r="M67" s="50" t="s">
        <v>434</v>
      </c>
    </row>
    <row r="68" spans="1:13" ht="129" customHeight="1">
      <c r="A68" s="205">
        <v>53</v>
      </c>
      <c r="B68" s="201" t="s">
        <v>418</v>
      </c>
      <c r="C68" s="41">
        <v>45096</v>
      </c>
      <c r="D68" s="71" t="s">
        <v>419</v>
      </c>
      <c r="E68" s="208" t="s">
        <v>856</v>
      </c>
      <c r="F68" s="39" t="s">
        <v>12</v>
      </c>
      <c r="G68" s="90">
        <v>50</v>
      </c>
      <c r="H68" s="73" t="s">
        <v>1314</v>
      </c>
      <c r="I68" s="86" t="s">
        <v>31</v>
      </c>
      <c r="J68" s="89" t="s">
        <v>451</v>
      </c>
      <c r="K68" s="34" t="s">
        <v>39</v>
      </c>
      <c r="L68" s="35" t="s">
        <v>420</v>
      </c>
      <c r="M68" s="50" t="s">
        <v>421</v>
      </c>
    </row>
    <row r="69" spans="1:13" ht="129" customHeight="1">
      <c r="A69" s="205">
        <v>52</v>
      </c>
      <c r="B69" s="201" t="s">
        <v>452</v>
      </c>
      <c r="C69" s="41">
        <v>45090</v>
      </c>
      <c r="D69" s="135" t="s">
        <v>453</v>
      </c>
      <c r="E69" s="68" t="s">
        <v>471</v>
      </c>
      <c r="F69" s="39" t="s">
        <v>12</v>
      </c>
      <c r="G69" s="91">
        <v>120</v>
      </c>
      <c r="H69" s="74" t="s">
        <v>1313</v>
      </c>
      <c r="I69" s="37" t="s">
        <v>472</v>
      </c>
      <c r="J69" s="43" t="s">
        <v>454</v>
      </c>
      <c r="K69" s="34" t="s">
        <v>39</v>
      </c>
      <c r="L69" s="35" t="s">
        <v>455</v>
      </c>
      <c r="M69" s="50" t="s">
        <v>456</v>
      </c>
    </row>
    <row r="70" spans="1:13" ht="129" customHeight="1">
      <c r="A70" s="205">
        <v>51</v>
      </c>
      <c r="B70" s="201" t="s">
        <v>387</v>
      </c>
      <c r="C70" s="41">
        <v>45086</v>
      </c>
      <c r="D70" s="44" t="s">
        <v>262</v>
      </c>
      <c r="E70" s="42" t="s">
        <v>390</v>
      </c>
      <c r="F70" s="39" t="s">
        <v>12</v>
      </c>
      <c r="G70" s="90"/>
      <c r="H70" s="73" t="s">
        <v>1312</v>
      </c>
      <c r="I70" s="33" t="s">
        <v>383</v>
      </c>
      <c r="J70" s="67" t="s">
        <v>1102</v>
      </c>
      <c r="K70" s="122"/>
      <c r="L70" s="35" t="s">
        <v>384</v>
      </c>
      <c r="M70" s="50" t="s">
        <v>385</v>
      </c>
    </row>
    <row r="71" spans="1:13" ht="129" customHeight="1">
      <c r="A71" s="205">
        <v>50</v>
      </c>
      <c r="B71" s="201" t="s">
        <v>386</v>
      </c>
      <c r="C71" s="41">
        <v>45086</v>
      </c>
      <c r="D71" s="44" t="s">
        <v>381</v>
      </c>
      <c r="E71" s="42" t="s">
        <v>382</v>
      </c>
      <c r="F71" s="39" t="s">
        <v>12</v>
      </c>
      <c r="G71" s="90"/>
      <c r="H71" s="73" t="s">
        <v>1311</v>
      </c>
      <c r="I71" s="33"/>
      <c r="J71" s="67" t="s">
        <v>1102</v>
      </c>
      <c r="K71" s="122"/>
      <c r="L71" s="35" t="s">
        <v>388</v>
      </c>
      <c r="M71" s="50" t="s">
        <v>389</v>
      </c>
    </row>
    <row r="72" spans="1:13" ht="129" customHeight="1">
      <c r="A72" s="205">
        <v>49</v>
      </c>
      <c r="B72" s="202" t="s">
        <v>364</v>
      </c>
      <c r="C72" s="151">
        <v>45072</v>
      </c>
      <c r="D72" s="32" t="s">
        <v>262</v>
      </c>
      <c r="E72" s="68" t="s">
        <v>591</v>
      </c>
      <c r="F72" s="39" t="s">
        <v>12</v>
      </c>
      <c r="G72" s="91">
        <v>35</v>
      </c>
      <c r="H72" s="74" t="s">
        <v>1310</v>
      </c>
      <c r="I72" s="33" t="s">
        <v>1092</v>
      </c>
      <c r="J72" s="67" t="s">
        <v>1171</v>
      </c>
      <c r="K72" s="34" t="s">
        <v>39</v>
      </c>
      <c r="L72" s="35" t="s">
        <v>365</v>
      </c>
      <c r="M72" s="50" t="s">
        <v>366</v>
      </c>
    </row>
    <row r="73" spans="1:13" ht="129" customHeight="1">
      <c r="A73" s="205">
        <v>48</v>
      </c>
      <c r="B73" s="178" t="s">
        <v>1089</v>
      </c>
      <c r="C73" s="41">
        <v>45071</v>
      </c>
      <c r="D73" s="32" t="s">
        <v>350</v>
      </c>
      <c r="E73" s="68" t="s">
        <v>490</v>
      </c>
      <c r="F73" s="39" t="s">
        <v>12</v>
      </c>
      <c r="G73" s="90">
        <v>46</v>
      </c>
      <c r="H73" s="73" t="s">
        <v>1309</v>
      </c>
      <c r="I73" s="33" t="s">
        <v>129</v>
      </c>
      <c r="J73" s="89" t="s">
        <v>1156</v>
      </c>
      <c r="K73" s="34"/>
      <c r="L73" s="35" t="s">
        <v>351</v>
      </c>
      <c r="M73" s="50" t="s">
        <v>352</v>
      </c>
    </row>
    <row r="74" spans="1:13" ht="160.5" customHeight="1">
      <c r="A74" s="205">
        <v>47</v>
      </c>
      <c r="B74" s="202" t="s">
        <v>353</v>
      </c>
      <c r="C74" s="151">
        <v>45065</v>
      </c>
      <c r="D74" s="32" t="s">
        <v>350</v>
      </c>
      <c r="E74" s="68" t="s">
        <v>1061</v>
      </c>
      <c r="F74" s="39" t="s">
        <v>12</v>
      </c>
      <c r="G74" s="90">
        <v>46</v>
      </c>
      <c r="H74" s="73" t="s">
        <v>1308</v>
      </c>
      <c r="I74" s="33" t="s">
        <v>129</v>
      </c>
      <c r="J74" s="89" t="s">
        <v>1156</v>
      </c>
      <c r="K74" s="34" t="s">
        <v>39</v>
      </c>
      <c r="L74" s="35" t="s">
        <v>351</v>
      </c>
      <c r="M74" s="50" t="s">
        <v>352</v>
      </c>
    </row>
    <row r="75" spans="1:13" ht="143.25" customHeight="1">
      <c r="A75" s="205">
        <v>46</v>
      </c>
      <c r="B75" s="201" t="s">
        <v>449</v>
      </c>
      <c r="C75" s="41">
        <v>45063</v>
      </c>
      <c r="D75" s="44" t="s">
        <v>444</v>
      </c>
      <c r="E75" s="42" t="s">
        <v>445</v>
      </c>
      <c r="F75" s="39" t="s">
        <v>12</v>
      </c>
      <c r="G75" s="90">
        <v>50</v>
      </c>
      <c r="H75" s="73" t="s">
        <v>1307</v>
      </c>
      <c r="I75" s="33" t="s">
        <v>446</v>
      </c>
      <c r="J75" s="69" t="s">
        <v>1113</v>
      </c>
      <c r="K75" s="34" t="s">
        <v>39</v>
      </c>
      <c r="L75" s="35" t="s">
        <v>447</v>
      </c>
      <c r="M75" s="50" t="s">
        <v>448</v>
      </c>
    </row>
    <row r="76" spans="1:13" ht="147" customHeight="1">
      <c r="A76" s="205">
        <v>45</v>
      </c>
      <c r="B76" s="201" t="s">
        <v>344</v>
      </c>
      <c r="C76" s="41">
        <v>45055</v>
      </c>
      <c r="D76" s="32" t="s">
        <v>290</v>
      </c>
      <c r="E76" s="162" t="s">
        <v>687</v>
      </c>
      <c r="F76" s="39" t="s">
        <v>12</v>
      </c>
      <c r="G76" s="91">
        <v>60</v>
      </c>
      <c r="H76" s="73" t="s">
        <v>1306</v>
      </c>
      <c r="I76" s="33" t="s">
        <v>31</v>
      </c>
      <c r="J76" s="67" t="s">
        <v>1171</v>
      </c>
      <c r="K76" s="34" t="s">
        <v>39</v>
      </c>
      <c r="L76" s="35" t="s">
        <v>345</v>
      </c>
      <c r="M76" s="50" t="s">
        <v>346</v>
      </c>
    </row>
    <row r="77" spans="1:13" ht="145.5" customHeight="1">
      <c r="A77" s="205">
        <v>44</v>
      </c>
      <c r="B77" s="201" t="s">
        <v>335</v>
      </c>
      <c r="C77" s="41">
        <v>45052</v>
      </c>
      <c r="D77" s="32" t="s">
        <v>290</v>
      </c>
      <c r="E77" s="162" t="s">
        <v>1060</v>
      </c>
      <c r="F77" s="39" t="s">
        <v>12</v>
      </c>
      <c r="G77" s="90">
        <v>30</v>
      </c>
      <c r="H77" s="73" t="s">
        <v>1305</v>
      </c>
      <c r="I77" s="33" t="s">
        <v>31</v>
      </c>
      <c r="J77" s="89" t="s">
        <v>1155</v>
      </c>
      <c r="K77" s="34" t="s">
        <v>39</v>
      </c>
      <c r="L77" s="35" t="s">
        <v>706</v>
      </c>
      <c r="M77" s="50" t="s">
        <v>707</v>
      </c>
    </row>
    <row r="78" spans="1:13" ht="129" customHeight="1">
      <c r="A78" s="205">
        <v>43</v>
      </c>
      <c r="B78" s="201" t="s">
        <v>334</v>
      </c>
      <c r="C78" s="41">
        <v>45052</v>
      </c>
      <c r="D78" s="32" t="s">
        <v>290</v>
      </c>
      <c r="E78" s="162" t="s">
        <v>712</v>
      </c>
      <c r="F78" s="39" t="s">
        <v>12</v>
      </c>
      <c r="G78" s="90">
        <v>20</v>
      </c>
      <c r="H78" s="73" t="s">
        <v>1304</v>
      </c>
      <c r="I78" s="33" t="s">
        <v>31</v>
      </c>
      <c r="J78" s="89" t="s">
        <v>1155</v>
      </c>
      <c r="K78" s="34" t="s">
        <v>39</v>
      </c>
      <c r="L78" s="35" t="s">
        <v>332</v>
      </c>
      <c r="M78" s="50" t="s">
        <v>333</v>
      </c>
    </row>
    <row r="79" spans="1:13" ht="129" customHeight="1">
      <c r="A79" s="205">
        <v>42</v>
      </c>
      <c r="B79" s="201" t="s">
        <v>327</v>
      </c>
      <c r="C79" s="41">
        <v>45052</v>
      </c>
      <c r="D79" s="32" t="s">
        <v>349</v>
      </c>
      <c r="E79" s="162" t="s">
        <v>347</v>
      </c>
      <c r="F79" s="39" t="s">
        <v>12</v>
      </c>
      <c r="G79" s="91">
        <v>100</v>
      </c>
      <c r="H79" s="74" t="s">
        <v>1303</v>
      </c>
      <c r="I79" s="33" t="s">
        <v>31</v>
      </c>
      <c r="J79" s="67" t="s">
        <v>1172</v>
      </c>
      <c r="K79" s="34" t="s">
        <v>39</v>
      </c>
      <c r="L79" s="35" t="s">
        <v>329</v>
      </c>
      <c r="M79" s="50" t="s">
        <v>328</v>
      </c>
    </row>
    <row r="80" spans="1:13" ht="129" customHeight="1">
      <c r="A80" s="205">
        <v>41</v>
      </c>
      <c r="B80" s="201" t="s">
        <v>427</v>
      </c>
      <c r="C80" s="41">
        <v>45025</v>
      </c>
      <c r="D80" s="32" t="s">
        <v>424</v>
      </c>
      <c r="E80" s="68" t="s">
        <v>425</v>
      </c>
      <c r="F80" s="39" t="s">
        <v>12</v>
      </c>
      <c r="G80" s="91" t="s">
        <v>294</v>
      </c>
      <c r="H80" s="73" t="s">
        <v>1302</v>
      </c>
      <c r="I80" s="37" t="s">
        <v>200</v>
      </c>
      <c r="J80" s="67" t="s">
        <v>288</v>
      </c>
      <c r="K80" s="34"/>
      <c r="L80" s="35" t="s">
        <v>426</v>
      </c>
      <c r="M80" s="50" t="s">
        <v>340</v>
      </c>
    </row>
    <row r="81" spans="1:13" ht="129" customHeight="1">
      <c r="A81" s="205">
        <v>40</v>
      </c>
      <c r="B81" s="201" t="s">
        <v>280</v>
      </c>
      <c r="C81" s="41">
        <v>45024</v>
      </c>
      <c r="D81" s="44" t="s">
        <v>196</v>
      </c>
      <c r="E81" s="42" t="s">
        <v>285</v>
      </c>
      <c r="F81" s="39" t="s">
        <v>12</v>
      </c>
      <c r="G81" s="91">
        <v>20</v>
      </c>
      <c r="H81" s="73" t="s">
        <v>1298</v>
      </c>
      <c r="I81" s="45" t="s">
        <v>37</v>
      </c>
      <c r="J81" s="67" t="s">
        <v>1155</v>
      </c>
      <c r="K81" s="34" t="s">
        <v>39</v>
      </c>
      <c r="L81" s="35" t="s">
        <v>264</v>
      </c>
      <c r="M81" s="50" t="s">
        <v>265</v>
      </c>
    </row>
    <row r="82" spans="1:13" ht="129" customHeight="1">
      <c r="A82" s="205">
        <v>39</v>
      </c>
      <c r="B82" s="201" t="s">
        <v>296</v>
      </c>
      <c r="C82" s="41">
        <v>45024</v>
      </c>
      <c r="D82" s="32" t="s">
        <v>297</v>
      </c>
      <c r="E82" s="42" t="s">
        <v>341</v>
      </c>
      <c r="F82" s="39" t="s">
        <v>12</v>
      </c>
      <c r="G82" s="91">
        <v>30</v>
      </c>
      <c r="H82" s="73" t="s">
        <v>1301</v>
      </c>
      <c r="I82" s="37" t="s">
        <v>200</v>
      </c>
      <c r="J82" s="67" t="s">
        <v>288</v>
      </c>
      <c r="K82" s="34"/>
      <c r="L82" s="35" t="s">
        <v>298</v>
      </c>
      <c r="M82" s="50" t="s">
        <v>299</v>
      </c>
    </row>
    <row r="83" spans="1:13" ht="129" customHeight="1">
      <c r="A83" s="205">
        <v>38</v>
      </c>
      <c r="B83" s="201" t="s">
        <v>276</v>
      </c>
      <c r="C83" s="41">
        <v>45024</v>
      </c>
      <c r="D83" s="32" t="s">
        <v>277</v>
      </c>
      <c r="E83" s="42" t="s">
        <v>295</v>
      </c>
      <c r="F83" s="39" t="s">
        <v>12</v>
      </c>
      <c r="G83" s="90">
        <v>200</v>
      </c>
      <c r="H83" s="73" t="s">
        <v>1300</v>
      </c>
      <c r="I83" s="37" t="s">
        <v>200</v>
      </c>
      <c r="J83" s="67" t="s">
        <v>288</v>
      </c>
      <c r="K83" s="34"/>
      <c r="L83" s="72" t="s">
        <v>278</v>
      </c>
      <c r="M83" s="50" t="s">
        <v>279</v>
      </c>
    </row>
    <row r="84" spans="1:13" ht="129" customHeight="1">
      <c r="A84" s="205">
        <v>37</v>
      </c>
      <c r="B84" s="201" t="s">
        <v>409</v>
      </c>
      <c r="C84" s="41">
        <v>45023</v>
      </c>
      <c r="D84" s="76" t="s">
        <v>196</v>
      </c>
      <c r="E84" s="208" t="s">
        <v>406</v>
      </c>
      <c r="F84" s="39" t="s">
        <v>12</v>
      </c>
      <c r="G84" s="90">
        <v>20</v>
      </c>
      <c r="H84" s="73" t="s">
        <v>1299</v>
      </c>
      <c r="I84" s="45" t="s">
        <v>37</v>
      </c>
      <c r="J84" s="89" t="s">
        <v>1155</v>
      </c>
      <c r="K84" s="34" t="s">
        <v>39</v>
      </c>
      <c r="L84" s="35" t="s">
        <v>404</v>
      </c>
      <c r="M84" s="50" t="s">
        <v>405</v>
      </c>
    </row>
    <row r="85" spans="1:13" ht="105" customHeight="1">
      <c r="A85" s="205">
        <v>36</v>
      </c>
      <c r="B85" s="201" t="s">
        <v>284</v>
      </c>
      <c r="C85" s="41">
        <v>45023</v>
      </c>
      <c r="D85" s="44" t="s">
        <v>196</v>
      </c>
      <c r="E85" s="42" t="s">
        <v>281</v>
      </c>
      <c r="F85" s="39" t="s">
        <v>12</v>
      </c>
      <c r="G85" s="90">
        <v>20</v>
      </c>
      <c r="H85" s="73" t="s">
        <v>1298</v>
      </c>
      <c r="I85" s="45" t="s">
        <v>37</v>
      </c>
      <c r="J85" s="67" t="s">
        <v>1101</v>
      </c>
      <c r="K85" s="34" t="s">
        <v>39</v>
      </c>
      <c r="L85" s="72" t="s">
        <v>282</v>
      </c>
      <c r="M85" s="50" t="s">
        <v>283</v>
      </c>
    </row>
    <row r="86" spans="1:13" ht="129" customHeight="1">
      <c r="A86" s="205">
        <v>35</v>
      </c>
      <c r="B86" s="201" t="s">
        <v>314</v>
      </c>
      <c r="C86" s="41">
        <v>45021</v>
      </c>
      <c r="D86" s="32" t="s">
        <v>315</v>
      </c>
      <c r="E86" s="68" t="s">
        <v>319</v>
      </c>
      <c r="F86" s="39" t="s">
        <v>12</v>
      </c>
      <c r="G86" s="91">
        <v>20</v>
      </c>
      <c r="H86" s="73" t="s">
        <v>1297</v>
      </c>
      <c r="I86" s="37" t="s">
        <v>371</v>
      </c>
      <c r="J86" s="67" t="s">
        <v>288</v>
      </c>
      <c r="K86" s="34"/>
      <c r="L86" s="35" t="s">
        <v>316</v>
      </c>
      <c r="M86" s="50" t="s">
        <v>317</v>
      </c>
    </row>
    <row r="87" spans="1:13" ht="129" customHeight="1">
      <c r="A87" s="205">
        <v>34</v>
      </c>
      <c r="B87" s="201" t="s">
        <v>558</v>
      </c>
      <c r="C87" s="153">
        <v>45016</v>
      </c>
      <c r="D87" s="32" t="s">
        <v>139</v>
      </c>
      <c r="E87" s="42" t="s">
        <v>751</v>
      </c>
      <c r="F87" s="39" t="s">
        <v>12</v>
      </c>
      <c r="G87" s="91">
        <v>125</v>
      </c>
      <c r="H87" s="73" t="s">
        <v>1296</v>
      </c>
      <c r="I87" s="33" t="s">
        <v>129</v>
      </c>
      <c r="J87" s="89" t="s">
        <v>1170</v>
      </c>
      <c r="K87" s="34" t="s">
        <v>39</v>
      </c>
      <c r="L87" s="35" t="s">
        <v>556</v>
      </c>
      <c r="M87" s="50" t="s">
        <v>557</v>
      </c>
    </row>
    <row r="88" spans="1:13" ht="129" customHeight="1">
      <c r="A88" s="205">
        <v>33</v>
      </c>
      <c r="B88" s="201" t="s">
        <v>269</v>
      </c>
      <c r="C88" s="41">
        <v>45014</v>
      </c>
      <c r="D88" s="32" t="s">
        <v>270</v>
      </c>
      <c r="E88" s="68" t="s">
        <v>300</v>
      </c>
      <c r="F88" s="39" t="s">
        <v>12</v>
      </c>
      <c r="G88" s="90">
        <v>45</v>
      </c>
      <c r="H88" s="73" t="s">
        <v>1295</v>
      </c>
      <c r="I88" s="37" t="s">
        <v>200</v>
      </c>
      <c r="J88" s="89" t="s">
        <v>288</v>
      </c>
      <c r="K88" s="34" t="s">
        <v>39</v>
      </c>
      <c r="L88" s="35" t="s">
        <v>267</v>
      </c>
      <c r="M88" s="50" t="s">
        <v>268</v>
      </c>
    </row>
    <row r="89" spans="1:13" ht="129" customHeight="1">
      <c r="A89" s="205">
        <v>32</v>
      </c>
      <c r="B89" s="201" t="s">
        <v>534</v>
      </c>
      <c r="C89" s="41">
        <v>45010</v>
      </c>
      <c r="D89" s="44" t="s">
        <v>367</v>
      </c>
      <c r="E89" s="42" t="s">
        <v>797</v>
      </c>
      <c r="F89" s="39" t="s">
        <v>12</v>
      </c>
      <c r="G89" s="91">
        <v>25</v>
      </c>
      <c r="H89" s="73" t="s">
        <v>1294</v>
      </c>
      <c r="I89" s="37"/>
      <c r="J89" s="69" t="s">
        <v>1173</v>
      </c>
      <c r="K89" s="34" t="s">
        <v>39</v>
      </c>
      <c r="L89" s="35" t="s">
        <v>532</v>
      </c>
      <c r="M89" s="50" t="s">
        <v>573</v>
      </c>
    </row>
    <row r="90" spans="1:13" ht="129" customHeight="1">
      <c r="A90" s="205">
        <v>31</v>
      </c>
      <c r="B90" s="201" t="s">
        <v>361</v>
      </c>
      <c r="C90" s="41">
        <v>45010</v>
      </c>
      <c r="D90" s="44" t="s">
        <v>354</v>
      </c>
      <c r="E90" s="42" t="s">
        <v>362</v>
      </c>
      <c r="F90" s="39" t="s">
        <v>12</v>
      </c>
      <c r="G90" s="91">
        <v>160</v>
      </c>
      <c r="H90" s="73" t="s">
        <v>1293</v>
      </c>
      <c r="I90" s="37" t="s">
        <v>326</v>
      </c>
      <c r="J90" s="89" t="s">
        <v>1171</v>
      </c>
      <c r="K90" s="34" t="s">
        <v>39</v>
      </c>
      <c r="L90" s="35" t="s">
        <v>359</v>
      </c>
      <c r="M90" s="50" t="s">
        <v>360</v>
      </c>
    </row>
    <row r="91" spans="1:13" ht="129" customHeight="1">
      <c r="A91" s="205">
        <v>30</v>
      </c>
      <c r="B91" s="201" t="s">
        <v>521</v>
      </c>
      <c r="C91" s="41">
        <v>45010</v>
      </c>
      <c r="D91" s="44" t="s">
        <v>518</v>
      </c>
      <c r="E91" s="42" t="s">
        <v>524</v>
      </c>
      <c r="F91" s="39" t="s">
        <v>12</v>
      </c>
      <c r="G91" s="91">
        <v>65</v>
      </c>
      <c r="H91" s="73" t="s">
        <v>1292</v>
      </c>
      <c r="I91" s="37"/>
      <c r="J91" s="69" t="s">
        <v>1173</v>
      </c>
      <c r="K91" s="34" t="s">
        <v>39</v>
      </c>
      <c r="L91" s="35" t="s">
        <v>522</v>
      </c>
      <c r="M91" s="50" t="s">
        <v>523</v>
      </c>
    </row>
    <row r="92" spans="1:13" ht="129" customHeight="1">
      <c r="A92" s="205">
        <v>29</v>
      </c>
      <c r="B92" s="201" t="s">
        <v>530</v>
      </c>
      <c r="C92" s="41">
        <v>45010</v>
      </c>
      <c r="D92" s="44" t="s">
        <v>367</v>
      </c>
      <c r="E92" s="42" t="s">
        <v>889</v>
      </c>
      <c r="F92" s="39" t="s">
        <v>12</v>
      </c>
      <c r="G92" s="91">
        <v>85</v>
      </c>
      <c r="H92" s="73" t="s">
        <v>1291</v>
      </c>
      <c r="I92" s="37"/>
      <c r="J92" s="69" t="s">
        <v>1173</v>
      </c>
      <c r="K92" s="34" t="s">
        <v>39</v>
      </c>
      <c r="L92" s="35" t="s">
        <v>535</v>
      </c>
      <c r="M92" s="50" t="s">
        <v>536</v>
      </c>
    </row>
    <row r="93" spans="1:13" ht="129" customHeight="1">
      <c r="A93" s="205">
        <v>28</v>
      </c>
      <c r="B93" s="201" t="s">
        <v>508</v>
      </c>
      <c r="C93" s="41">
        <v>45010</v>
      </c>
      <c r="D93" s="44" t="s">
        <v>518</v>
      </c>
      <c r="E93" s="42" t="s">
        <v>891</v>
      </c>
      <c r="F93" s="39" t="s">
        <v>12</v>
      </c>
      <c r="G93" s="148">
        <v>796</v>
      </c>
      <c r="H93" s="73" t="s">
        <v>1290</v>
      </c>
      <c r="I93" s="149"/>
      <c r="J93" s="69" t="s">
        <v>1173</v>
      </c>
      <c r="K93" s="34" t="s">
        <v>39</v>
      </c>
      <c r="L93" s="35" t="s">
        <v>127</v>
      </c>
      <c r="M93" s="50" t="s">
        <v>517</v>
      </c>
    </row>
    <row r="94" spans="1:13" ht="113.25" customHeight="1">
      <c r="A94" s="205">
        <v>27</v>
      </c>
      <c r="B94" s="201" t="s">
        <v>520</v>
      </c>
      <c r="C94" s="41">
        <v>45010</v>
      </c>
      <c r="D94" s="44" t="s">
        <v>518</v>
      </c>
      <c r="E94" s="42" t="s">
        <v>890</v>
      </c>
      <c r="F94" s="39" t="s">
        <v>12</v>
      </c>
      <c r="G94" s="148">
        <v>340</v>
      </c>
      <c r="H94" s="73" t="s">
        <v>1289</v>
      </c>
      <c r="I94" s="149"/>
      <c r="J94" s="69" t="s">
        <v>1173</v>
      </c>
      <c r="K94" s="34" t="s">
        <v>39</v>
      </c>
      <c r="L94" s="35" t="s">
        <v>519</v>
      </c>
      <c r="M94" s="50" t="s">
        <v>494</v>
      </c>
    </row>
    <row r="95" spans="1:13" ht="129" customHeight="1">
      <c r="A95" s="205">
        <v>26</v>
      </c>
      <c r="B95" s="201" t="s">
        <v>504</v>
      </c>
      <c r="C95" s="41">
        <v>45010</v>
      </c>
      <c r="D95" s="44" t="s">
        <v>513</v>
      </c>
      <c r="E95" s="42" t="s">
        <v>526</v>
      </c>
      <c r="F95" s="39" t="s">
        <v>12</v>
      </c>
      <c r="G95" s="90">
        <v>12</v>
      </c>
      <c r="H95" s="73" t="s">
        <v>1287</v>
      </c>
      <c r="I95" s="33"/>
      <c r="J95" s="69" t="s">
        <v>1173</v>
      </c>
      <c r="K95" s="34" t="s">
        <v>39</v>
      </c>
      <c r="L95" s="35" t="s">
        <v>509</v>
      </c>
      <c r="M95" s="50" t="s">
        <v>525</v>
      </c>
    </row>
    <row r="96" spans="1:13" ht="141" customHeight="1">
      <c r="A96" s="205">
        <v>25</v>
      </c>
      <c r="B96" s="201" t="s">
        <v>302</v>
      </c>
      <c r="C96" s="41">
        <v>45010</v>
      </c>
      <c r="D96" s="32" t="s">
        <v>303</v>
      </c>
      <c r="E96" s="42" t="s">
        <v>343</v>
      </c>
      <c r="F96" s="39" t="s">
        <v>12</v>
      </c>
      <c r="G96" s="91" t="s">
        <v>294</v>
      </c>
      <c r="H96" s="73" t="s">
        <v>1288</v>
      </c>
      <c r="I96" s="37" t="s">
        <v>200</v>
      </c>
      <c r="J96" s="89" t="s">
        <v>288</v>
      </c>
      <c r="K96" s="34"/>
      <c r="L96" s="35" t="s">
        <v>304</v>
      </c>
      <c r="M96" s="50" t="s">
        <v>305</v>
      </c>
    </row>
    <row r="97" spans="1:13" ht="129" customHeight="1">
      <c r="A97" s="205">
        <v>24</v>
      </c>
      <c r="B97" s="201" t="s">
        <v>505</v>
      </c>
      <c r="C97" s="41">
        <v>45010</v>
      </c>
      <c r="D97" s="44" t="s">
        <v>513</v>
      </c>
      <c r="E97" s="42" t="s">
        <v>511</v>
      </c>
      <c r="F97" s="39" t="s">
        <v>12</v>
      </c>
      <c r="G97" s="91">
        <v>8</v>
      </c>
      <c r="H97" s="73" t="s">
        <v>1287</v>
      </c>
      <c r="I97" s="33"/>
      <c r="J97" s="69" t="s">
        <v>1173</v>
      </c>
      <c r="K97" s="34" t="s">
        <v>39</v>
      </c>
      <c r="L97" s="35" t="s">
        <v>509</v>
      </c>
      <c r="M97" s="50" t="s">
        <v>510</v>
      </c>
    </row>
    <row r="98" spans="1:13" ht="121.5" customHeight="1">
      <c r="A98" s="205">
        <v>23</v>
      </c>
      <c r="B98" s="201" t="s">
        <v>531</v>
      </c>
      <c r="C98" s="41">
        <v>45010</v>
      </c>
      <c r="D98" s="44" t="s">
        <v>367</v>
      </c>
      <c r="E98" s="42" t="s">
        <v>798</v>
      </c>
      <c r="F98" s="39" t="s">
        <v>12</v>
      </c>
      <c r="G98" s="90">
        <v>25</v>
      </c>
      <c r="H98" s="73" t="s">
        <v>1286</v>
      </c>
      <c r="I98" s="37"/>
      <c r="J98" s="69" t="s">
        <v>1173</v>
      </c>
      <c r="K98" s="34" t="s">
        <v>39</v>
      </c>
      <c r="L98" s="35" t="s">
        <v>532</v>
      </c>
      <c r="M98" s="50" t="s">
        <v>533</v>
      </c>
    </row>
    <row r="99" spans="1:13" ht="129" customHeight="1">
      <c r="A99" s="205">
        <v>22</v>
      </c>
      <c r="B99" s="201" t="s">
        <v>506</v>
      </c>
      <c r="C99" s="41">
        <v>45010</v>
      </c>
      <c r="D99" s="44" t="s">
        <v>513</v>
      </c>
      <c r="E99" s="42" t="s">
        <v>514</v>
      </c>
      <c r="F99" s="39" t="s">
        <v>12</v>
      </c>
      <c r="G99" s="148">
        <v>30</v>
      </c>
      <c r="H99" s="73" t="s">
        <v>1285</v>
      </c>
      <c r="I99" s="149"/>
      <c r="J99" s="69" t="s">
        <v>1173</v>
      </c>
      <c r="K99" s="34" t="s">
        <v>39</v>
      </c>
      <c r="L99" s="35" t="s">
        <v>509</v>
      </c>
      <c r="M99" s="50" t="s">
        <v>510</v>
      </c>
    </row>
    <row r="100" spans="1:13" ht="129" customHeight="1">
      <c r="A100" s="205">
        <v>21</v>
      </c>
      <c r="B100" s="201" t="s">
        <v>507</v>
      </c>
      <c r="C100" s="41">
        <v>45010</v>
      </c>
      <c r="D100" s="44" t="s">
        <v>518</v>
      </c>
      <c r="E100" s="42" t="s">
        <v>892</v>
      </c>
      <c r="F100" s="39" t="s">
        <v>12</v>
      </c>
      <c r="G100" s="161">
        <v>122</v>
      </c>
      <c r="H100" s="73" t="s">
        <v>1284</v>
      </c>
      <c r="I100" s="67"/>
      <c r="J100" s="43" t="s">
        <v>1173</v>
      </c>
      <c r="K100" s="34" t="s">
        <v>39</v>
      </c>
      <c r="L100" s="72" t="s">
        <v>515</v>
      </c>
      <c r="M100" s="50" t="s">
        <v>516</v>
      </c>
    </row>
    <row r="101" spans="1:13" ht="132" customHeight="1">
      <c r="A101" s="205">
        <v>20</v>
      </c>
      <c r="B101" s="201" t="s">
        <v>574</v>
      </c>
      <c r="C101" s="41">
        <v>45010</v>
      </c>
      <c r="D101" s="44" t="s">
        <v>367</v>
      </c>
      <c r="E101" s="42" t="s">
        <v>796</v>
      </c>
      <c r="F101" s="39" t="s">
        <v>12</v>
      </c>
      <c r="G101" s="90">
        <v>20</v>
      </c>
      <c r="H101" s="73" t="s">
        <v>1283</v>
      </c>
      <c r="I101" s="37"/>
      <c r="J101" s="43" t="s">
        <v>1173</v>
      </c>
      <c r="K101" s="34" t="s">
        <v>39</v>
      </c>
      <c r="L101" s="72" t="s">
        <v>532</v>
      </c>
      <c r="M101" s="50" t="s">
        <v>573</v>
      </c>
    </row>
    <row r="102" spans="1:13" ht="129" customHeight="1">
      <c r="A102" s="205">
        <v>19</v>
      </c>
      <c r="B102" s="201" t="s">
        <v>272</v>
      </c>
      <c r="C102" s="41">
        <v>45010</v>
      </c>
      <c r="D102" s="32" t="s">
        <v>273</v>
      </c>
      <c r="E102" s="42" t="s">
        <v>301</v>
      </c>
      <c r="F102" s="39" t="s">
        <v>12</v>
      </c>
      <c r="G102" s="91">
        <v>60</v>
      </c>
      <c r="H102" s="74" t="s">
        <v>1282</v>
      </c>
      <c r="I102" s="37" t="s">
        <v>200</v>
      </c>
      <c r="J102" s="67" t="s">
        <v>288</v>
      </c>
      <c r="K102" s="34"/>
      <c r="L102" s="35" t="s">
        <v>274</v>
      </c>
      <c r="M102" s="50" t="s">
        <v>275</v>
      </c>
    </row>
    <row r="103" spans="1:13" ht="129" customHeight="1">
      <c r="A103" s="205">
        <v>18</v>
      </c>
      <c r="B103" s="201" t="s">
        <v>527</v>
      </c>
      <c r="C103" s="41">
        <v>45010</v>
      </c>
      <c r="D103" s="76" t="s">
        <v>367</v>
      </c>
      <c r="E103" s="209" t="s">
        <v>1047</v>
      </c>
      <c r="F103" s="39" t="s">
        <v>12</v>
      </c>
      <c r="G103" s="90">
        <v>150</v>
      </c>
      <c r="H103" s="73" t="s">
        <v>1281</v>
      </c>
      <c r="I103" s="37"/>
      <c r="J103" s="69" t="s">
        <v>1173</v>
      </c>
      <c r="K103" s="34" t="s">
        <v>39</v>
      </c>
      <c r="L103" s="35" t="s">
        <v>528</v>
      </c>
      <c r="M103" s="50" t="s">
        <v>529</v>
      </c>
    </row>
    <row r="104" spans="1:13" ht="129" customHeight="1">
      <c r="A104" s="205">
        <v>17</v>
      </c>
      <c r="B104" s="201" t="s">
        <v>195</v>
      </c>
      <c r="C104" s="41">
        <v>45008</v>
      </c>
      <c r="D104" s="71" t="s">
        <v>196</v>
      </c>
      <c r="E104" s="209" t="s">
        <v>1046</v>
      </c>
      <c r="F104" s="39" t="s">
        <v>12</v>
      </c>
      <c r="G104" s="159" t="s">
        <v>294</v>
      </c>
      <c r="H104" s="73" t="s">
        <v>1280</v>
      </c>
      <c r="I104" s="67" t="s">
        <v>31</v>
      </c>
      <c r="J104" s="89" t="s">
        <v>1155</v>
      </c>
      <c r="K104" s="70" t="s">
        <v>39</v>
      </c>
      <c r="L104" s="36" t="s">
        <v>197</v>
      </c>
      <c r="M104" s="50" t="s">
        <v>198</v>
      </c>
    </row>
    <row r="105" spans="1:13" ht="129" customHeight="1">
      <c r="A105" s="205">
        <v>16</v>
      </c>
      <c r="B105" s="201" t="s">
        <v>773</v>
      </c>
      <c r="C105" s="41">
        <v>45005</v>
      </c>
      <c r="D105" s="32" t="s">
        <v>809</v>
      </c>
      <c r="E105" s="68" t="s">
        <v>774</v>
      </c>
      <c r="F105" s="39" t="s">
        <v>12</v>
      </c>
      <c r="G105" s="90">
        <v>16</v>
      </c>
      <c r="H105" s="73" t="s">
        <v>1279</v>
      </c>
      <c r="I105" s="33" t="s">
        <v>31</v>
      </c>
      <c r="J105" s="89" t="s">
        <v>1156</v>
      </c>
      <c r="K105" s="34" t="s">
        <v>39</v>
      </c>
      <c r="L105" s="35" t="s">
        <v>338</v>
      </c>
      <c r="M105" s="50" t="s">
        <v>339</v>
      </c>
    </row>
    <row r="106" spans="1:13" ht="129" customHeight="1">
      <c r="A106" s="205">
        <v>15</v>
      </c>
      <c r="B106" s="201" t="s">
        <v>492</v>
      </c>
      <c r="C106" s="41">
        <v>45005</v>
      </c>
      <c r="D106" s="188" t="s">
        <v>495</v>
      </c>
      <c r="E106" s="212" t="s">
        <v>1069</v>
      </c>
      <c r="F106" s="39" t="s">
        <v>12</v>
      </c>
      <c r="G106" s="190">
        <v>5</v>
      </c>
      <c r="H106" s="188" t="s">
        <v>1278</v>
      </c>
      <c r="I106" s="33" t="s">
        <v>808</v>
      </c>
      <c r="J106" s="188" t="s">
        <v>1174</v>
      </c>
      <c r="K106" s="34" t="s">
        <v>39</v>
      </c>
      <c r="L106" s="35" t="s">
        <v>493</v>
      </c>
      <c r="M106" s="50" t="s">
        <v>494</v>
      </c>
    </row>
    <row r="107" spans="1:13" ht="129" customHeight="1">
      <c r="A107" s="205">
        <v>14</v>
      </c>
      <c r="B107" s="201" t="s">
        <v>408</v>
      </c>
      <c r="C107" s="41">
        <v>45002</v>
      </c>
      <c r="D107" s="32" t="s">
        <v>139</v>
      </c>
      <c r="E107" s="42" t="s">
        <v>407</v>
      </c>
      <c r="F107" s="39" t="s">
        <v>12</v>
      </c>
      <c r="G107" s="91">
        <v>125</v>
      </c>
      <c r="H107" s="73" t="s">
        <v>1277</v>
      </c>
      <c r="I107" s="33" t="s">
        <v>129</v>
      </c>
      <c r="J107" s="67" t="s">
        <v>1170</v>
      </c>
      <c r="K107" s="34"/>
      <c r="L107" s="35" t="s">
        <v>142</v>
      </c>
      <c r="M107" s="50" t="s">
        <v>143</v>
      </c>
    </row>
    <row r="108" spans="1:13" ht="129" customHeight="1">
      <c r="A108" s="205">
        <v>13</v>
      </c>
      <c r="B108" s="201" t="s">
        <v>138</v>
      </c>
      <c r="C108" s="41">
        <v>45001</v>
      </c>
      <c r="D108" s="32" t="s">
        <v>134</v>
      </c>
      <c r="E108" s="42" t="s">
        <v>286</v>
      </c>
      <c r="F108" s="39" t="s">
        <v>12</v>
      </c>
      <c r="G108" s="91">
        <v>125</v>
      </c>
      <c r="H108" s="74" t="s">
        <v>1276</v>
      </c>
      <c r="I108" s="33" t="s">
        <v>129</v>
      </c>
      <c r="J108" s="67" t="s">
        <v>1170</v>
      </c>
      <c r="K108" s="34" t="s">
        <v>39</v>
      </c>
      <c r="L108" s="35" t="s">
        <v>140</v>
      </c>
      <c r="M108" s="50" t="s">
        <v>141</v>
      </c>
    </row>
    <row r="109" spans="1:13" ht="129" customHeight="1">
      <c r="A109" s="205">
        <v>12</v>
      </c>
      <c r="B109" s="201" t="s">
        <v>133</v>
      </c>
      <c r="C109" s="41">
        <v>45000</v>
      </c>
      <c r="D109" s="32" t="s">
        <v>134</v>
      </c>
      <c r="E109" s="42" t="s">
        <v>181</v>
      </c>
      <c r="F109" s="39" t="s">
        <v>12</v>
      </c>
      <c r="G109" s="91" t="s">
        <v>294</v>
      </c>
      <c r="H109" s="74" t="s">
        <v>1275</v>
      </c>
      <c r="I109" s="33" t="s">
        <v>443</v>
      </c>
      <c r="J109" s="67" t="s">
        <v>1170</v>
      </c>
      <c r="K109" s="34" t="s">
        <v>39</v>
      </c>
      <c r="L109" s="35" t="s">
        <v>135</v>
      </c>
      <c r="M109" s="50" t="s">
        <v>136</v>
      </c>
    </row>
    <row r="110" spans="1:13" ht="129" customHeight="1">
      <c r="A110" s="205">
        <v>11</v>
      </c>
      <c r="B110" s="201" t="s">
        <v>306</v>
      </c>
      <c r="C110" s="41">
        <v>44999</v>
      </c>
      <c r="D110" s="32" t="s">
        <v>303</v>
      </c>
      <c r="E110" s="42" t="s">
        <v>318</v>
      </c>
      <c r="F110" s="39" t="s">
        <v>12</v>
      </c>
      <c r="G110" s="91">
        <v>30</v>
      </c>
      <c r="H110" s="74" t="s">
        <v>1274</v>
      </c>
      <c r="I110" s="37" t="s">
        <v>200</v>
      </c>
      <c r="J110" s="67" t="s">
        <v>288</v>
      </c>
      <c r="K110" s="34"/>
      <c r="L110" s="35" t="s">
        <v>307</v>
      </c>
      <c r="M110" s="50" t="s">
        <v>308</v>
      </c>
    </row>
    <row r="111" spans="1:13" ht="129" customHeight="1">
      <c r="A111" s="205">
        <v>10</v>
      </c>
      <c r="B111" s="201" t="s">
        <v>312</v>
      </c>
      <c r="C111" s="41">
        <v>44995</v>
      </c>
      <c r="D111" s="32" t="s">
        <v>297</v>
      </c>
      <c r="E111" s="42" t="s">
        <v>348</v>
      </c>
      <c r="F111" s="39" t="s">
        <v>12</v>
      </c>
      <c r="G111" s="91">
        <v>100</v>
      </c>
      <c r="H111" s="74" t="s">
        <v>1273</v>
      </c>
      <c r="I111" s="37" t="s">
        <v>200</v>
      </c>
      <c r="J111" s="67" t="s">
        <v>288</v>
      </c>
      <c r="K111" s="34"/>
      <c r="L111" s="35" t="s">
        <v>309</v>
      </c>
      <c r="M111" s="50" t="s">
        <v>310</v>
      </c>
    </row>
    <row r="112" spans="1:13" ht="129" customHeight="1">
      <c r="A112" s="205">
        <v>9</v>
      </c>
      <c r="B112" s="201" t="s">
        <v>292</v>
      </c>
      <c r="C112" s="41">
        <v>44963</v>
      </c>
      <c r="D112" s="44" t="s">
        <v>41</v>
      </c>
      <c r="E112" s="42" t="s">
        <v>1068</v>
      </c>
      <c r="F112" s="39" t="s">
        <v>12</v>
      </c>
      <c r="G112" s="91">
        <v>81</v>
      </c>
      <c r="H112" s="74" t="s">
        <v>1272</v>
      </c>
      <c r="I112" s="37" t="s">
        <v>110</v>
      </c>
      <c r="J112" s="67" t="s">
        <v>194</v>
      </c>
      <c r="K112" s="34" t="s">
        <v>39</v>
      </c>
      <c r="L112" s="35">
        <v>-9.1059999999999999</v>
      </c>
      <c r="M112" s="50">
        <v>-75.745000000000005</v>
      </c>
    </row>
    <row r="113" spans="1:13" ht="129" customHeight="1">
      <c r="A113" s="205">
        <v>8</v>
      </c>
      <c r="B113" s="201" t="s">
        <v>293</v>
      </c>
      <c r="C113" s="41">
        <v>44963</v>
      </c>
      <c r="D113" s="44" t="s">
        <v>46</v>
      </c>
      <c r="E113" s="42" t="s">
        <v>1067</v>
      </c>
      <c r="F113" s="39" t="s">
        <v>12</v>
      </c>
      <c r="G113" s="91">
        <v>141</v>
      </c>
      <c r="H113" s="74" t="s">
        <v>1271</v>
      </c>
      <c r="I113" s="37" t="s">
        <v>110</v>
      </c>
      <c r="J113" s="67" t="s">
        <v>194</v>
      </c>
      <c r="K113" s="34" t="s">
        <v>39</v>
      </c>
      <c r="L113" s="35">
        <v>-8.827</v>
      </c>
      <c r="M113" s="50">
        <v>-75.227999999999994</v>
      </c>
    </row>
    <row r="114" spans="1:13" ht="129" customHeight="1">
      <c r="A114" s="205">
        <v>7</v>
      </c>
      <c r="B114" s="201" t="s">
        <v>115</v>
      </c>
      <c r="C114" s="41">
        <v>44928</v>
      </c>
      <c r="D114" s="38" t="s">
        <v>116</v>
      </c>
      <c r="E114" s="68" t="s">
        <v>117</v>
      </c>
      <c r="F114" s="39" t="s">
        <v>12</v>
      </c>
      <c r="G114" s="91">
        <v>130</v>
      </c>
      <c r="H114" s="47" t="s">
        <v>1270</v>
      </c>
      <c r="I114" s="45" t="s">
        <v>38</v>
      </c>
      <c r="J114" s="67" t="s">
        <v>287</v>
      </c>
      <c r="K114" s="34" t="s">
        <v>39</v>
      </c>
      <c r="L114" s="35" t="s">
        <v>118</v>
      </c>
      <c r="M114" s="50" t="s">
        <v>119</v>
      </c>
    </row>
    <row r="115" spans="1:13" s="146" customFormat="1" ht="129" customHeight="1">
      <c r="A115" s="205">
        <v>6</v>
      </c>
      <c r="B115" s="201" t="s">
        <v>40</v>
      </c>
      <c r="C115" s="41">
        <v>44832</v>
      </c>
      <c r="D115" s="44" t="s">
        <v>41</v>
      </c>
      <c r="E115" s="42" t="s">
        <v>42</v>
      </c>
      <c r="F115" s="39" t="s">
        <v>12</v>
      </c>
      <c r="G115" s="91">
        <v>170</v>
      </c>
      <c r="H115" s="74" t="s">
        <v>1269</v>
      </c>
      <c r="I115" s="37" t="s">
        <v>37</v>
      </c>
      <c r="J115" s="67" t="s">
        <v>1175</v>
      </c>
      <c r="K115" s="34" t="s">
        <v>39</v>
      </c>
      <c r="L115" s="35" t="s">
        <v>43</v>
      </c>
      <c r="M115" s="50" t="s">
        <v>44</v>
      </c>
    </row>
    <row r="116" spans="1:13" s="146" customFormat="1" ht="129" customHeight="1">
      <c r="A116" s="205">
        <v>5</v>
      </c>
      <c r="B116" s="201" t="s">
        <v>392</v>
      </c>
      <c r="C116" s="41">
        <v>44635</v>
      </c>
      <c r="D116" s="44" t="s">
        <v>393</v>
      </c>
      <c r="E116" s="42" t="s">
        <v>394</v>
      </c>
      <c r="F116" s="39" t="s">
        <v>12</v>
      </c>
      <c r="G116" s="92">
        <v>30</v>
      </c>
      <c r="H116" s="74" t="s">
        <v>1268</v>
      </c>
      <c r="I116" s="37" t="s">
        <v>395</v>
      </c>
      <c r="J116" s="67" t="s">
        <v>396</v>
      </c>
      <c r="K116" s="128"/>
      <c r="L116" s="35" t="s">
        <v>397</v>
      </c>
      <c r="M116" s="50" t="s">
        <v>398</v>
      </c>
    </row>
    <row r="117" spans="1:13" s="146" customFormat="1" ht="129" customHeight="1">
      <c r="A117" s="205">
        <v>4</v>
      </c>
      <c r="B117" s="201" t="s">
        <v>52</v>
      </c>
      <c r="C117" s="41">
        <v>44240</v>
      </c>
      <c r="D117" s="44" t="s">
        <v>49</v>
      </c>
      <c r="E117" s="42" t="s">
        <v>291</v>
      </c>
      <c r="F117" s="39" t="s">
        <v>12</v>
      </c>
      <c r="G117" s="91">
        <v>40</v>
      </c>
      <c r="H117" s="74" t="s">
        <v>1267</v>
      </c>
      <c r="I117" s="37" t="s">
        <v>38</v>
      </c>
      <c r="J117" s="67" t="s">
        <v>287</v>
      </c>
      <c r="K117" s="34" t="s">
        <v>39</v>
      </c>
      <c r="L117" s="35" t="s">
        <v>53</v>
      </c>
      <c r="M117" s="50" t="s">
        <v>54</v>
      </c>
    </row>
    <row r="118" spans="1:13" s="146" customFormat="1" ht="170.25" customHeight="1">
      <c r="A118" s="205">
        <v>3</v>
      </c>
      <c r="B118" s="201" t="s">
        <v>48</v>
      </c>
      <c r="C118" s="41">
        <v>43889</v>
      </c>
      <c r="D118" s="44" t="s">
        <v>49</v>
      </c>
      <c r="E118" s="42" t="s">
        <v>113</v>
      </c>
      <c r="F118" s="39" t="s">
        <v>12</v>
      </c>
      <c r="G118" s="90">
        <v>63</v>
      </c>
      <c r="H118" s="73" t="s">
        <v>1266</v>
      </c>
      <c r="I118" s="37" t="s">
        <v>38</v>
      </c>
      <c r="J118" s="67" t="s">
        <v>287</v>
      </c>
      <c r="K118" s="34" t="s">
        <v>39</v>
      </c>
      <c r="L118" s="35" t="s">
        <v>50</v>
      </c>
      <c r="M118" s="50" t="s">
        <v>51</v>
      </c>
    </row>
    <row r="119" spans="1:13" ht="174" customHeight="1">
      <c r="A119" s="205">
        <v>2</v>
      </c>
      <c r="B119" s="201" t="s">
        <v>399</v>
      </c>
      <c r="C119" s="41">
        <v>43539</v>
      </c>
      <c r="D119" s="44" t="s">
        <v>400</v>
      </c>
      <c r="E119" s="42" t="s">
        <v>401</v>
      </c>
      <c r="F119" s="39" t="s">
        <v>12</v>
      </c>
      <c r="G119" s="158" t="s">
        <v>294</v>
      </c>
      <c r="H119" s="73" t="s">
        <v>1265</v>
      </c>
      <c r="I119" s="37" t="s">
        <v>395</v>
      </c>
      <c r="J119" s="67" t="s">
        <v>396</v>
      </c>
      <c r="K119" s="128" t="s">
        <v>39</v>
      </c>
      <c r="L119" s="35" t="s">
        <v>402</v>
      </c>
      <c r="M119" s="50" t="s">
        <v>403</v>
      </c>
    </row>
    <row r="120" spans="1:13" s="146" customFormat="1" ht="151.5" customHeight="1">
      <c r="A120" s="205">
        <v>1</v>
      </c>
      <c r="B120" s="201" t="s">
        <v>55</v>
      </c>
      <c r="C120" s="41">
        <v>43531</v>
      </c>
      <c r="D120" s="44" t="s">
        <v>56</v>
      </c>
      <c r="E120" s="42" t="s">
        <v>263</v>
      </c>
      <c r="F120" s="39" t="s">
        <v>12</v>
      </c>
      <c r="G120" s="92">
        <v>60</v>
      </c>
      <c r="H120" s="73" t="s">
        <v>1264</v>
      </c>
      <c r="I120" s="74" t="s">
        <v>19</v>
      </c>
      <c r="J120" s="37" t="s">
        <v>266</v>
      </c>
      <c r="K120" s="46"/>
      <c r="L120" s="35" t="s">
        <v>57</v>
      </c>
      <c r="M120" s="50" t="s">
        <v>58</v>
      </c>
    </row>
    <row r="121" spans="1:13">
      <c r="B121" s="239" t="s">
        <v>59</v>
      </c>
      <c r="C121" s="239"/>
      <c r="D121" s="239"/>
      <c r="E121" s="239"/>
      <c r="F121" s="115"/>
    </row>
    <row r="131" ht="12.75" customHeight="1"/>
  </sheetData>
  <autoFilter ref="A1" xr:uid="{00000000-0001-0000-0400-000000000000}"/>
  <mergeCells count="3">
    <mergeCell ref="D1:K1"/>
    <mergeCell ref="D2:K2"/>
    <mergeCell ref="B121:E121"/>
  </mergeCells>
  <phoneticPr fontId="115" type="noConversion"/>
  <hyperlinks>
    <hyperlink ref="A1" r:id="rId1" display="\\mtc-webserver\alerta$\Documentos_Visor\Mapas\M22.05.115.pdf" xr:uid="{00000000-0004-0000-0400-000000000000}"/>
    <hyperlink ref="B77" r:id="rId2" display="M23.05.24" xr:uid="{00000000-0004-0000-0400-000001000000}"/>
    <hyperlink ref="B78" r:id="rId3" display="M23.05.24" xr:uid="{00000000-0004-0000-0400-000002000000}"/>
    <hyperlink ref="B79"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76" r:id="rId9" display="M23.05.29" xr:uid="{00000000-0004-0000-0400-000008000000}"/>
    <hyperlink ref="K76" r:id="rId10" xr:uid="{00000000-0004-0000-0400-000009000000}"/>
    <hyperlink ref="K77" r:id="rId11" xr:uid="{00000000-0004-0000-0400-00000A000000}"/>
    <hyperlink ref="K78" r:id="rId12" xr:uid="{00000000-0004-0000-0400-00000B000000}"/>
    <hyperlink ref="K79" r:id="rId13" xr:uid="{00000000-0004-0000-0400-00000C000000}"/>
    <hyperlink ref="B74" r:id="rId14" xr:uid="{00000000-0004-0000-0400-00000D000000}"/>
    <hyperlink ref="K74" r:id="rId15" xr:uid="{00000000-0004-0000-0400-00000E000000}"/>
    <hyperlink ref="B72" r:id="rId16" display="M23.05.124" xr:uid="{00000000-0004-0000-0400-00000F000000}"/>
    <hyperlink ref="K72" r:id="rId17" xr:uid="{00000000-0004-0000-0400-000010000000}"/>
    <hyperlink ref="B71" r:id="rId18" xr:uid="{00000000-0004-0000-0400-000013000000}"/>
    <hyperlink ref="B70" r:id="rId19" xr:uid="{00000000-0004-0000-0400-000014000000}"/>
    <hyperlink ref="B68" r:id="rId20" display="M23.06.86" xr:uid="{00000000-0004-0000-0400-000016000000}"/>
    <hyperlink ref="K68" r:id="rId21" xr:uid="{00000000-0004-0000-0400-000018000000}"/>
    <hyperlink ref="B86" r:id="rId22" display="M23.04.27" xr:uid="{00000000-0004-0000-0400-00001A000000}"/>
    <hyperlink ref="B96" r:id="rId23" display="M23.03.398" xr:uid="{00000000-0004-0000-0400-00001B000000}"/>
    <hyperlink ref="B110" r:id="rId24" display="M23.03.397" xr:uid="{00000000-0004-0000-0400-00001C000000}"/>
    <hyperlink ref="B111" r:id="rId25" display="M23.03.397" xr:uid="{00000000-0004-0000-0400-00001D000000}"/>
    <hyperlink ref="B82" r:id="rId26" xr:uid="{00000000-0004-0000-0400-00001E000000}"/>
    <hyperlink ref="B102" r:id="rId27" xr:uid="{00000000-0004-0000-0400-00001F000000}"/>
    <hyperlink ref="K108" r:id="rId28" xr:uid="{00000000-0004-0000-0400-000020000000}"/>
    <hyperlink ref="K109" r:id="rId29" xr:uid="{00000000-0004-0000-0400-000021000000}"/>
    <hyperlink ref="K85" r:id="rId30" xr:uid="{00000000-0004-0000-0400-000022000000}"/>
    <hyperlink ref="B120" r:id="rId31" xr:uid="{00000000-0004-0000-0400-000023000000}"/>
    <hyperlink ref="B85" r:id="rId32" display="M23.04.70" xr:uid="{00000000-0004-0000-0400-000024000000}"/>
    <hyperlink ref="B81" r:id="rId33" xr:uid="{00000000-0004-0000-0400-000025000000}"/>
    <hyperlink ref="B83" r:id="rId34" xr:uid="{00000000-0004-0000-0400-000026000000}"/>
    <hyperlink ref="K115" r:id="rId35" xr:uid="{00000000-0004-0000-0400-000027000000}"/>
    <hyperlink ref="B112" r:id="rId36" display="M21.06.69" xr:uid="{00000000-0004-0000-0400-000028000000}"/>
    <hyperlink ref="B113" r:id="rId37" display="M21.02.48" xr:uid="{00000000-0004-0000-0400-000029000000}"/>
    <hyperlink ref="K113" r:id="rId38" xr:uid="{00000000-0004-0000-0400-00002A000000}"/>
    <hyperlink ref="K114" r:id="rId39" xr:uid="{00000000-0004-0000-0400-00002B000000}"/>
    <hyperlink ref="B114" r:id="rId40" xr:uid="{00000000-0004-0000-0400-00002C000000}"/>
    <hyperlink ref="B108" r:id="rId41" xr:uid="{00000000-0004-0000-0400-00002D000000}"/>
    <hyperlink ref="K118" r:id="rId42" xr:uid="{00000000-0004-0000-0400-00002E000000}"/>
    <hyperlink ref="K117" r:id="rId43" xr:uid="{00000000-0004-0000-0400-00002F000000}"/>
    <hyperlink ref="B109" r:id="rId44" display="M23.03.189" xr:uid="{00000000-0004-0000-0400-000030000000}"/>
    <hyperlink ref="B118" r:id="rId45" xr:uid="{00000000-0004-0000-0400-000031000000}"/>
    <hyperlink ref="B115" r:id="rId46" xr:uid="{00000000-0004-0000-0400-000032000000}"/>
    <hyperlink ref="B117" r:id="rId47" xr:uid="{00000000-0004-0000-0400-000033000000}"/>
    <hyperlink ref="B104" r:id="rId48" xr:uid="{00000000-0004-0000-0400-000034000000}"/>
    <hyperlink ref="K104" r:id="rId49" xr:uid="{00000000-0004-0000-0400-000035000000}"/>
    <hyperlink ref="B88" r:id="rId50" display="M23.04.25" xr:uid="{00000000-0004-0000-0400-000036000000}"/>
    <hyperlink ref="K88" r:id="rId51" xr:uid="{00000000-0004-0000-0400-000037000000}"/>
    <hyperlink ref="K81" r:id="rId52" xr:uid="{00000000-0004-0000-0400-000039000000}"/>
    <hyperlink ref="K112" r:id="rId53" xr:uid="{00000000-0004-0000-0400-00003A000000}"/>
    <hyperlink ref="B90" r:id="rId54" display="M23.05.107" xr:uid="{00000000-0004-0000-0400-00003B000000}"/>
    <hyperlink ref="K90" r:id="rId55" xr:uid="{00000000-0004-0000-0400-00003C000000}"/>
    <hyperlink ref="B119" r:id="rId56" xr:uid="{00000000-0004-0000-0400-00003D000000}"/>
    <hyperlink ref="K119" r:id="rId57" xr:uid="{00000000-0004-0000-0400-00003E000000}"/>
    <hyperlink ref="B116" r:id="rId58" xr:uid="{00000000-0004-0000-0400-00003F000000}"/>
    <hyperlink ref="B84" r:id="rId59" xr:uid="{00000000-0004-0000-0400-000040000000}"/>
    <hyperlink ref="B107" r:id="rId60" xr:uid="{00000000-0004-0000-0400-000041000000}"/>
    <hyperlink ref="K67" r:id="rId61" xr:uid="{00000000-0004-0000-0400-000042000000}"/>
    <hyperlink ref="B67" r:id="rId62" display="M23.04.130" xr:uid="{00000000-0004-0000-0400-000043000000}"/>
    <hyperlink ref="B66" r:id="rId63" display="M23.06.122" xr:uid="{00000000-0004-0000-0400-000044000000}"/>
    <hyperlink ref="B75" r:id="rId64" xr:uid="{00000000-0004-0000-0400-000045000000}"/>
    <hyperlink ref="B69" r:id="rId65" xr:uid="{00000000-0004-0000-0400-000046000000}"/>
    <hyperlink ref="K69" r:id="rId66" xr:uid="{00000000-0004-0000-0400-000047000000}"/>
    <hyperlink ref="B65" r:id="rId67" display="M23.07.10" xr:uid="{00000000-0004-0000-0400-000049000000}"/>
    <hyperlink ref="K65" r:id="rId68" xr:uid="{00000000-0004-0000-0400-00004B000000}"/>
    <hyperlink ref="K66" r:id="rId69" xr:uid="{00000000-0004-0000-0400-00004F000000}"/>
    <hyperlink ref="B106" r:id="rId70" display="M23.07.61" xr:uid="{00000000-0004-0000-0400-000050000000}"/>
    <hyperlink ref="B95" r:id="rId71" display="M23.07.66" xr:uid="{00000000-0004-0000-0400-000053000000}"/>
    <hyperlink ref="B97" r:id="rId72" display="M23.07.67" xr:uid="{00000000-0004-0000-0400-000054000000}"/>
    <hyperlink ref="B93" r:id="rId73" display="M23.07.67" xr:uid="{00000000-0004-0000-0400-000055000000}"/>
    <hyperlink ref="B100" r:id="rId74" display="M23.07.69" xr:uid="{00000000-0004-0000-0400-000056000000}"/>
    <hyperlink ref="B92:B93" r:id="rId75" display="M23.07.67" xr:uid="{00000000-0004-0000-0400-000057000000}"/>
    <hyperlink ref="B94" r:id="rId76" display="M23.07.70" xr:uid="{00000000-0004-0000-0400-000058000000}"/>
    <hyperlink ref="B91" r:id="rId77" display="M23.07.69" xr:uid="{00000000-0004-0000-0400-000059000000}"/>
    <hyperlink ref="B103" r:id="rId78" xr:uid="{00000000-0004-0000-0400-00005A000000}"/>
    <hyperlink ref="B92" r:id="rId79" xr:uid="{00000000-0004-0000-0400-00005B000000}"/>
    <hyperlink ref="B98" r:id="rId80" xr:uid="{00000000-0004-0000-0400-00005C000000}"/>
    <hyperlink ref="B89" r:id="rId81" xr:uid="{00000000-0004-0000-0400-00005D000000}"/>
    <hyperlink ref="B63" r:id="rId82" xr:uid="{00000000-0004-0000-0400-00005E000000}"/>
    <hyperlink ref="B62" r:id="rId83" xr:uid="{00000000-0004-0000-0400-00005F000000}"/>
    <hyperlink ref="B64" r:id="rId84" xr:uid="{00000000-0004-0000-0400-000060000000}"/>
    <hyperlink ref="B87" r:id="rId85" display="M23.07.90" xr:uid="{00000000-0004-0000-0400-000061000000}"/>
    <hyperlink ref="B61" r:id="rId86" display="M23.07.92" xr:uid="{00000000-0004-0000-0400-000062000000}"/>
    <hyperlink ref="B60" r:id="rId87" display="M23.07.92" xr:uid="{00000000-0004-0000-0400-000063000000}"/>
    <hyperlink ref="B101" r:id="rId88" display="M23.07.83" xr:uid="{00000000-0004-0000-0400-000064000000}"/>
    <hyperlink ref="K60" r:id="rId89" xr:uid="{00000000-0004-0000-0400-000067000000}"/>
    <hyperlink ref="K61" r:id="rId90" xr:uid="{00000000-0004-0000-0400-000068000000}"/>
    <hyperlink ref="K64" r:id="rId91" xr:uid="{00000000-0004-0000-0400-000069000000}"/>
    <hyperlink ref="K62" r:id="rId92" xr:uid="{00000000-0004-0000-0400-00006A000000}"/>
    <hyperlink ref="K63" r:id="rId93" xr:uid="{00000000-0004-0000-0400-00006B000000}"/>
    <hyperlink ref="K75" r:id="rId94" xr:uid="{00000000-0004-0000-0400-00006C000000}"/>
    <hyperlink ref="K84" r:id="rId95" xr:uid="{00000000-0004-0000-0400-00006D000000}"/>
    <hyperlink ref="K87" r:id="rId96" xr:uid="{00000000-0004-0000-0400-00006E000000}"/>
    <hyperlink ref="K91" r:id="rId97" xr:uid="{00000000-0004-0000-0400-00006F000000}"/>
    <hyperlink ref="K89" r:id="rId98" xr:uid="{00000000-0004-0000-0400-000070000000}"/>
    <hyperlink ref="K92" r:id="rId99" xr:uid="{00000000-0004-0000-0400-000071000000}"/>
    <hyperlink ref="K93" r:id="rId100" xr:uid="{00000000-0004-0000-0400-000072000000}"/>
    <hyperlink ref="K94" r:id="rId101" xr:uid="{00000000-0004-0000-0400-000073000000}"/>
    <hyperlink ref="K97" r:id="rId102" xr:uid="{00000000-0004-0000-0400-000074000000}"/>
    <hyperlink ref="K95" r:id="rId103" xr:uid="{00000000-0004-0000-0400-000075000000}"/>
    <hyperlink ref="K98" r:id="rId104" xr:uid="{00000000-0004-0000-0400-000076000000}"/>
    <hyperlink ref="K99" r:id="rId105" xr:uid="{00000000-0004-0000-0400-000077000000}"/>
    <hyperlink ref="K100" r:id="rId106" xr:uid="{00000000-0004-0000-0400-000078000000}"/>
    <hyperlink ref="K101" r:id="rId107" xr:uid="{00000000-0004-0000-0400-000079000000}"/>
    <hyperlink ref="K103" r:id="rId108" xr:uid="{00000000-0004-0000-0400-00007A000000}"/>
    <hyperlink ref="K106" r:id="rId109" xr:uid="{00000000-0004-0000-0400-00007B000000}"/>
    <hyperlink ref="B58" r:id="rId110" xr:uid="{00000000-0004-0000-0400-00007D000000}"/>
    <hyperlink ref="B57" r:id="rId111" xr:uid="{00000000-0004-0000-0400-00007E000000}"/>
    <hyperlink ref="B56" r:id="rId112" xr:uid="{00000000-0004-0000-0400-00007F000000}"/>
    <hyperlink ref="B55" r:id="rId113" xr:uid="{00000000-0004-0000-0400-000080000000}"/>
    <hyperlink ref="B54" r:id="rId114" xr:uid="{00000000-0004-0000-0400-000081000000}"/>
    <hyperlink ref="K58" r:id="rId115" xr:uid="{00000000-0004-0000-0400-000083000000}"/>
    <hyperlink ref="B53" r:id="rId116" display="M23.07.150" xr:uid="{00000000-0004-0000-0400-000084000000}"/>
    <hyperlink ref="K54" r:id="rId117" xr:uid="{00000000-0004-0000-0400-000086000000}"/>
    <hyperlink ref="K55" r:id="rId118" xr:uid="{00000000-0004-0000-0400-000087000000}"/>
    <hyperlink ref="K56" r:id="rId119" xr:uid="{00000000-0004-0000-0400-000088000000}"/>
    <hyperlink ref="K57" r:id="rId120" xr:uid="{00000000-0004-0000-0400-000089000000}"/>
    <hyperlink ref="B52" r:id="rId121" xr:uid="{00000000-0004-0000-0400-00008A000000}"/>
    <hyperlink ref="K52" r:id="rId122" xr:uid="{00000000-0004-0000-0400-00008B000000}"/>
    <hyperlink ref="B51" r:id="rId123" xr:uid="{00000000-0004-0000-0400-00008C000000}"/>
    <hyperlink ref="K51" r:id="rId124" xr:uid="{00000000-0004-0000-0400-00008D000000}"/>
    <hyperlink ref="K53" r:id="rId125" xr:uid="{00000000-0004-0000-0400-00008F000000}"/>
    <hyperlink ref="B50" r:id="rId126" xr:uid="{00000000-0004-0000-0400-000090000000}"/>
    <hyperlink ref="B59" r:id="rId127" xr:uid="{00000000-0004-0000-0400-000091000000}"/>
    <hyperlink ref="K59" r:id="rId128" xr:uid="{00000000-0004-0000-0400-000092000000}"/>
    <hyperlink ref="K50" r:id="rId129" xr:uid="{00000000-0004-0000-0400-000093000000}"/>
    <hyperlink ref="B49" r:id="rId130" xr:uid="{00000000-0004-0000-0400-000095000000}"/>
    <hyperlink ref="B48" r:id="rId131" xr:uid="{00000000-0004-0000-0400-000096000000}"/>
    <hyperlink ref="K49" r:id="rId132" xr:uid="{00000000-0004-0000-0400-000097000000}"/>
    <hyperlink ref="K48" r:id="rId133" xr:uid="{00000000-0004-0000-0400-000098000000}"/>
    <hyperlink ref="B80" r:id="rId134" display="M23.04.27" xr:uid="{00000000-0004-0000-0400-000099000000}"/>
    <hyperlink ref="B99" r:id="rId135" display="M23.07.68" xr:uid="{00000000-0004-0000-0400-00009A000000}"/>
    <hyperlink ref="B47" r:id="rId136" xr:uid="{00000000-0004-0000-0400-00009C000000}"/>
    <hyperlink ref="B45" r:id="rId137" xr:uid="{00000000-0004-0000-0400-00009F000000}"/>
    <hyperlink ref="K45" r:id="rId138" xr:uid="{00000000-0004-0000-0400-0000A2000000}"/>
    <hyperlink ref="K47" r:id="rId139" xr:uid="{00000000-0004-0000-0400-0000A5000000}"/>
    <hyperlink ref="B46" r:id="rId140" xr:uid="{00000000-0004-0000-0400-0000A6000000}"/>
    <hyperlink ref="K46" r:id="rId141" xr:uid="{00000000-0004-0000-0400-0000A7000000}"/>
    <hyperlink ref="B43" r:id="rId142" xr:uid="{00000000-0004-0000-0400-0000AA000000}"/>
    <hyperlink ref="B44" r:id="rId143" xr:uid="{00000000-0004-0000-0400-0000AB000000}"/>
    <hyperlink ref="B105" r:id="rId144" xr:uid="{00000000-0004-0000-0400-0000AE000000}"/>
    <hyperlink ref="B42" r:id="rId145" xr:uid="{00000000-0004-0000-0400-0000B6000000}"/>
    <hyperlink ref="K43" r:id="rId146" xr:uid="{00000000-0004-0000-0400-0000B7000000}"/>
    <hyperlink ref="K44" r:id="rId147" xr:uid="{00000000-0004-0000-0400-0000B8000000}"/>
    <hyperlink ref="K105" r:id="rId148" xr:uid="{00000000-0004-0000-0400-0000BA000000}"/>
    <hyperlink ref="B41" r:id="rId149" xr:uid="{00000000-0004-0000-0400-0000BB000000}"/>
    <hyperlink ref="B40" r:id="rId150" xr:uid="{00000000-0004-0000-0400-0000BC000000}"/>
    <hyperlink ref="B39" r:id="rId151" xr:uid="{00000000-0004-0000-0400-0000BD000000}"/>
    <hyperlink ref="B38" r:id="rId152" xr:uid="{00000000-0004-0000-0400-0000BE000000}"/>
    <hyperlink ref="B37" r:id="rId153" xr:uid="{00000000-0004-0000-0400-0000BF000000}"/>
    <hyperlink ref="K37" r:id="rId154" xr:uid="{00000000-0004-0000-0400-0000C0000000}"/>
    <hyperlink ref="B35" r:id="rId155" xr:uid="{00000000-0004-0000-0400-0000C1000000}"/>
    <hyperlink ref="K35" r:id="rId156" xr:uid="{00000000-0004-0000-0400-0000C2000000}"/>
    <hyperlink ref="B33" r:id="rId157" xr:uid="{00000000-0004-0000-0400-0000C3000000}"/>
    <hyperlink ref="B32" r:id="rId158" xr:uid="{00000000-0004-0000-0400-0000C4000000}"/>
    <hyperlink ref="B36" r:id="rId159" xr:uid="{00000000-0004-0000-0400-0000C5000000}"/>
    <hyperlink ref="K38" r:id="rId160" xr:uid="{00000000-0004-0000-0400-0000C6000000}"/>
    <hyperlink ref="K39" r:id="rId161" xr:uid="{00000000-0004-0000-0400-0000C7000000}"/>
    <hyperlink ref="K41" r:id="rId162" xr:uid="{00000000-0004-0000-0400-0000C8000000}"/>
    <hyperlink ref="B31" r:id="rId163" xr:uid="{00000000-0004-0000-0400-0000CB000000}"/>
    <hyperlink ref="B30" r:id="rId164" xr:uid="{00000000-0004-0000-0400-0000CC000000}"/>
    <hyperlink ref="K30" r:id="rId165" xr:uid="{00000000-0004-0000-0400-0000CD000000}"/>
    <hyperlink ref="K31" r:id="rId166" xr:uid="{00000000-0004-0000-0400-0000CE000000}"/>
    <hyperlink ref="K36" r:id="rId167" xr:uid="{00000000-0004-0000-0400-0000D1000000}"/>
    <hyperlink ref="B29" r:id="rId168" xr:uid="{00000000-0004-0000-0400-0000D4000000}"/>
    <hyperlink ref="B28" r:id="rId169" xr:uid="{00000000-0004-0000-0400-0000D5000000}"/>
    <hyperlink ref="B27" r:id="rId170" xr:uid="{00000000-0004-0000-0400-0000D6000000}"/>
    <hyperlink ref="K29" r:id="rId171" xr:uid="{00000000-0004-0000-0400-0000D7000000}"/>
    <hyperlink ref="K32" r:id="rId172" xr:uid="{00000000-0004-0000-0400-0000D8000000}"/>
    <hyperlink ref="K33" r:id="rId173" xr:uid="{00000000-0004-0000-0400-0000D9000000}"/>
    <hyperlink ref="B26" r:id="rId174" xr:uid="{00000000-0004-0000-0400-0000DA000000}"/>
    <hyperlink ref="B25" r:id="rId175" display="M23.08.81" xr:uid="{00000000-0004-0000-0400-0000DE000000}"/>
    <hyperlink ref="B34" r:id="rId176" xr:uid="{00000000-0004-0000-0400-0000DF000000}"/>
    <hyperlink ref="K34" r:id="rId177" xr:uid="{00000000-0004-0000-0400-0000E0000000}"/>
    <hyperlink ref="B73" r:id="rId178" xr:uid="{00000000-0004-0000-0400-0000E1000000}"/>
    <hyperlink ref="K26" r:id="rId179" xr:uid="{00000000-0004-0000-0400-0000E3000000}"/>
    <hyperlink ref="K27" r:id="rId180" xr:uid="{00000000-0004-0000-0400-0000E4000000}"/>
    <hyperlink ref="K28" r:id="rId181" xr:uid="{00000000-0004-0000-0400-0000E5000000}"/>
    <hyperlink ref="B23" r:id="rId182" xr:uid="{64CAF5FD-AA50-458E-B633-F012C0BD8236}"/>
    <hyperlink ref="B24" r:id="rId183" xr:uid="{421A7C7E-50CC-4400-B5D3-7CA695DA75CA}"/>
    <hyperlink ref="B22" r:id="rId184" xr:uid="{42DDA388-5C3A-4DCF-BB49-24A86DF9CF90}"/>
    <hyperlink ref="B21" r:id="rId185" xr:uid="{3C4961F6-69B9-4E1A-8DDB-EF256B357458}"/>
    <hyperlink ref="K22" r:id="rId186" xr:uid="{61CA2D9D-C7D9-40E0-A65F-4AA2065105BF}"/>
    <hyperlink ref="K21" r:id="rId187" xr:uid="{33DB483D-1D9B-4AD6-9ADA-D9EF33114667}"/>
    <hyperlink ref="B18:B20" r:id="rId188" display="M23.08.89" xr:uid="{05EE6EE2-FE1E-44CD-98DB-20CAC650C549}"/>
    <hyperlink ref="B20" r:id="rId189" xr:uid="{2A68C383-6280-4D6A-AB90-A70E8497622B}"/>
    <hyperlink ref="B19" r:id="rId190" display="M23.08.89" xr:uid="{6A58947D-7AD3-409B-93BD-C97948680BBB}"/>
    <hyperlink ref="B18" r:id="rId191" display="M23.08.89" xr:uid="{F3FAF40E-C8F8-446D-9C80-80ED7B4413A5}"/>
    <hyperlink ref="B17:B120" r:id="rId192" display="M23.08.89" xr:uid="{56F1135D-8148-4064-9C98-4B46FEA427DF}"/>
    <hyperlink ref="B17" r:id="rId193" xr:uid="{F749D1B7-7605-4241-8BAB-87E6B08EBEB4}"/>
    <hyperlink ref="B15:B120" r:id="rId194" display="M23.08.89" xr:uid="{1580313A-63FC-4936-9922-225B5B672793}"/>
    <hyperlink ref="B16" r:id="rId195" xr:uid="{6E833072-4B23-4868-AD28-2FE898C74D73}"/>
    <hyperlink ref="B15" r:id="rId196" xr:uid="{77E3552A-1115-4BF3-90C5-057D3A48AB34}"/>
    <hyperlink ref="K17" r:id="rId197" xr:uid="{6ABAE17A-CA96-4064-A8AF-3B35DE82FAA4}"/>
    <hyperlink ref="K18" r:id="rId198" xr:uid="{28754307-ADF0-40AB-B513-7CBDF1808FC4}"/>
    <hyperlink ref="K19" r:id="rId199" xr:uid="{8E4864C6-E3D9-431A-8C55-CF699224AC87}"/>
    <hyperlink ref="K20" r:id="rId200" xr:uid="{650A71B9-4B7C-4585-9667-185B2F178D24}"/>
    <hyperlink ref="K23" r:id="rId201" xr:uid="{18A9128C-77D8-45A9-87BB-ADDE4E13F4B0}"/>
    <hyperlink ref="K24" r:id="rId202" xr:uid="{EB77B19E-522E-43C9-A5DE-81222C2B6AB3}"/>
    <hyperlink ref="K25" r:id="rId203" xr:uid="{6B38ACC2-7ED5-4916-8C2A-5DA6260830DF}"/>
    <hyperlink ref="B14" r:id="rId204" display="M23.08.53" xr:uid="{7C67B172-34AE-40F7-8EE0-7951C1683FC4}"/>
    <hyperlink ref="B13" r:id="rId205" xr:uid="{ACE6BD8E-86B0-424F-956A-45FD6F3C98BF}"/>
    <hyperlink ref="B12" r:id="rId206" xr:uid="{1A9CAB48-333A-42E9-B7F5-5F61FDDA4CE2}"/>
    <hyperlink ref="B11" r:id="rId207" xr:uid="{C3598653-B988-4406-AB37-13B271F64386}"/>
    <hyperlink ref="B10" r:id="rId208" xr:uid="{1AE4CA65-1941-4F0F-AF6D-A741FC7513F1}"/>
    <hyperlink ref="K10" r:id="rId209" xr:uid="{75E40913-6DBD-4E7E-9AE3-1A1538DAB261}"/>
    <hyperlink ref="K11" r:id="rId210" xr:uid="{4B66C623-AA0B-405C-A520-3F561593A1C1}"/>
    <hyperlink ref="K12" r:id="rId211" xr:uid="{09AA20BE-63AF-4E99-913B-AA245D75B21E}"/>
    <hyperlink ref="K13" r:id="rId212" xr:uid="{0573E68B-10C6-453F-8BA7-48053AF9395F}"/>
    <hyperlink ref="K14" r:id="rId213" xr:uid="{572E9759-110F-43E4-BD9A-5E39D215E6C1}"/>
    <hyperlink ref="K15" r:id="rId214" xr:uid="{FFEB0FAB-AD07-412D-A566-ABAEB41FB3F9}"/>
    <hyperlink ref="K16" r:id="rId215" xr:uid="{278AE4E2-80F9-4A75-BEE3-DC3DD8790F1E}"/>
    <hyperlink ref="B9" r:id="rId216" xr:uid="{47C9D458-817D-4547-9E0F-2ADCF51F02B1}"/>
    <hyperlink ref="K9" r:id="rId217" xr:uid="{6CFC8D6D-B456-4DBD-B3E6-121FCF9E6768}"/>
    <hyperlink ref="K42" r:id="rId218" xr:uid="{350070A9-43C1-46E6-BFCE-8C640F207B8A}"/>
    <hyperlink ref="B8" r:id="rId219" display="M23.08.102" xr:uid="{ABB82303-0A85-4809-A64F-84904603EBAA}"/>
    <hyperlink ref="B7" r:id="rId220" xr:uid="{7622B7C3-DDC8-45AF-9FF4-BFE72E98317E}"/>
    <hyperlink ref="K8" r:id="rId221" xr:uid="{0AC85632-5EC9-4AF6-B721-BA125B342F53}"/>
  </hyperlinks>
  <pageMargins left="0.7" right="0.7" top="0.75" bottom="0.75" header="0.3" footer="0.3"/>
  <pageSetup paperSize="9" scale="55" fitToHeight="0" orientation="landscape" horizontalDpi="300" verticalDpi="300" r:id="rId222"/>
  <drawing r:id="rId223"/>
  <tableParts count="1">
    <tablePart r:id="rId2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4" customWidth="1"/>
    <col min="2" max="2" width="9.5" style="155" bestFit="1" customWidth="1"/>
    <col min="3" max="3" width="10.75" bestFit="1" customWidth="1"/>
    <col min="4" max="4" width="20.75" bestFit="1" customWidth="1"/>
    <col min="5" max="5" width="31.625" style="156" bestFit="1" customWidth="1"/>
    <col min="6" max="6" width="14.75" style="156" customWidth="1"/>
    <col min="7" max="7" width="8.875" style="154"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37" t="s">
        <v>62</v>
      </c>
      <c r="E1" s="237"/>
      <c r="F1" s="237"/>
      <c r="G1" s="237"/>
      <c r="H1" s="237"/>
      <c r="I1" s="237"/>
      <c r="J1" s="237"/>
      <c r="K1" s="237"/>
    </row>
    <row r="2" spans="1:13" ht="25.5" customHeight="1">
      <c r="A2" s="137"/>
      <c r="B2" s="1"/>
      <c r="C2" s="138" t="s">
        <v>0</v>
      </c>
      <c r="D2" s="238" t="s">
        <v>1</v>
      </c>
      <c r="E2" s="238"/>
      <c r="F2" s="238"/>
      <c r="G2" s="238"/>
      <c r="H2" s="238"/>
      <c r="I2" s="238"/>
      <c r="J2" s="238"/>
      <c r="K2" s="238"/>
      <c r="L2" s="140"/>
    </row>
    <row r="3" spans="1:13" ht="22.5" customHeight="1">
      <c r="A3" s="137"/>
      <c r="B3" s="141" t="s">
        <v>14</v>
      </c>
      <c r="C3" s="131" t="s">
        <v>912</v>
      </c>
      <c r="D3" s="139"/>
      <c r="E3" s="21"/>
      <c r="F3" s="21"/>
      <c r="G3" s="142"/>
      <c r="H3" s="143"/>
      <c r="I3" s="144"/>
      <c r="J3" s="143"/>
      <c r="K3" s="145"/>
      <c r="L3" s="145"/>
    </row>
    <row r="4" spans="1:13" ht="37.5" customHeight="1">
      <c r="A4" s="163" t="s">
        <v>2</v>
      </c>
      <c r="B4" s="176" t="s">
        <v>3</v>
      </c>
      <c r="C4" s="164" t="s">
        <v>18</v>
      </c>
      <c r="D4" s="165" t="s">
        <v>4</v>
      </c>
      <c r="E4" s="166" t="s">
        <v>5</v>
      </c>
      <c r="F4" s="165" t="s">
        <v>7</v>
      </c>
      <c r="G4" s="167" t="s">
        <v>159</v>
      </c>
      <c r="H4" s="165" t="s">
        <v>25</v>
      </c>
      <c r="I4" s="165" t="s">
        <v>17</v>
      </c>
      <c r="J4" s="165" t="s">
        <v>109</v>
      </c>
      <c r="K4" s="165" t="s">
        <v>9</v>
      </c>
      <c r="L4" s="168" t="s">
        <v>10</v>
      </c>
      <c r="M4" s="169" t="s">
        <v>11</v>
      </c>
    </row>
    <row r="5" spans="1:13" ht="111" customHeight="1">
      <c r="A5" s="147">
        <v>131</v>
      </c>
      <c r="B5" s="178" t="s">
        <v>1031</v>
      </c>
      <c r="C5" s="41">
        <v>45155</v>
      </c>
      <c r="D5" s="32" t="s">
        <v>1032</v>
      </c>
      <c r="E5" s="195" t="s">
        <v>1033</v>
      </c>
      <c r="F5" s="110" t="s">
        <v>32</v>
      </c>
      <c r="G5" s="193"/>
      <c r="H5" s="74" t="s">
        <v>1039</v>
      </c>
      <c r="I5" s="33" t="s">
        <v>326</v>
      </c>
      <c r="J5" s="89" t="s">
        <v>184</v>
      </c>
      <c r="K5" s="34" t="s">
        <v>39</v>
      </c>
      <c r="L5" s="35" t="s">
        <v>1034</v>
      </c>
      <c r="M5" s="50" t="s">
        <v>1035</v>
      </c>
    </row>
    <row r="6" spans="1:13" ht="129" customHeight="1">
      <c r="A6" s="147">
        <v>130</v>
      </c>
      <c r="B6" s="177" t="s">
        <v>764</v>
      </c>
      <c r="C6" s="41">
        <v>45147</v>
      </c>
      <c r="D6" s="32" t="s">
        <v>765</v>
      </c>
      <c r="E6" s="195" t="s">
        <v>766</v>
      </c>
      <c r="F6" s="110" t="s">
        <v>32</v>
      </c>
      <c r="G6" s="91">
        <v>40</v>
      </c>
      <c r="H6" s="74" t="s">
        <v>913</v>
      </c>
      <c r="I6" s="37" t="s">
        <v>37</v>
      </c>
      <c r="J6" s="89" t="s">
        <v>184</v>
      </c>
      <c r="K6" s="34" t="s">
        <v>39</v>
      </c>
      <c r="L6" s="35" t="s">
        <v>768</v>
      </c>
      <c r="M6" s="50" t="s">
        <v>770</v>
      </c>
    </row>
    <row r="7" spans="1:13" ht="118.5" customHeight="1">
      <c r="A7" s="147">
        <v>129</v>
      </c>
      <c r="B7" s="177" t="s">
        <v>763</v>
      </c>
      <c r="C7" s="41">
        <v>45147</v>
      </c>
      <c r="D7" s="32" t="s">
        <v>765</v>
      </c>
      <c r="E7" s="68" t="s">
        <v>767</v>
      </c>
      <c r="F7" s="110" t="s">
        <v>32</v>
      </c>
      <c r="G7" s="91">
        <v>86</v>
      </c>
      <c r="H7" s="74" t="s">
        <v>913</v>
      </c>
      <c r="I7" s="37" t="s">
        <v>37</v>
      </c>
      <c r="J7" s="89" t="s">
        <v>184</v>
      </c>
      <c r="K7" s="34" t="s">
        <v>39</v>
      </c>
      <c r="L7" s="35" t="s">
        <v>768</v>
      </c>
      <c r="M7" s="50" t="s">
        <v>769</v>
      </c>
    </row>
    <row r="8" spans="1:13" ht="165.75">
      <c r="A8" s="147">
        <v>128</v>
      </c>
      <c r="B8" s="171" t="s">
        <v>185</v>
      </c>
      <c r="C8" s="41">
        <v>45005</v>
      </c>
      <c r="D8" s="32" t="s">
        <v>186</v>
      </c>
      <c r="E8" s="162" t="s">
        <v>289</v>
      </c>
      <c r="F8" s="110" t="s">
        <v>32</v>
      </c>
      <c r="G8" s="90">
        <v>100</v>
      </c>
      <c r="H8" s="73" t="s">
        <v>914</v>
      </c>
      <c r="I8" s="33" t="s">
        <v>31</v>
      </c>
      <c r="J8" s="67" t="s">
        <v>182</v>
      </c>
      <c r="K8" s="34" t="s">
        <v>39</v>
      </c>
      <c r="L8" s="35" t="s">
        <v>188</v>
      </c>
      <c r="M8" s="50" t="s">
        <v>214</v>
      </c>
    </row>
    <row r="9" spans="1:13" ht="96" customHeight="1">
      <c r="A9" s="147">
        <v>127</v>
      </c>
      <c r="B9" s="171" t="s">
        <v>148</v>
      </c>
      <c r="C9" s="41">
        <v>45001</v>
      </c>
      <c r="D9" s="32" t="s">
        <v>144</v>
      </c>
      <c r="E9" s="42" t="s">
        <v>149</v>
      </c>
      <c r="F9" s="110" t="s">
        <v>32</v>
      </c>
      <c r="G9" s="90" t="s">
        <v>294</v>
      </c>
      <c r="H9" s="73" t="s">
        <v>915</v>
      </c>
      <c r="I9" s="33" t="s">
        <v>129</v>
      </c>
      <c r="J9" s="67" t="s">
        <v>428</v>
      </c>
      <c r="K9" s="34" t="s">
        <v>39</v>
      </c>
      <c r="L9" s="72" t="s">
        <v>151</v>
      </c>
      <c r="M9" s="50" t="s">
        <v>152</v>
      </c>
    </row>
    <row r="10" spans="1:13" ht="96" customHeight="1">
      <c r="A10" s="147">
        <v>126</v>
      </c>
      <c r="B10" s="171" t="s">
        <v>1048</v>
      </c>
      <c r="C10" s="41">
        <v>45155</v>
      </c>
      <c r="D10" s="32" t="s">
        <v>596</v>
      </c>
      <c r="E10" s="196" t="s">
        <v>1050</v>
      </c>
      <c r="F10" s="39" t="s">
        <v>12</v>
      </c>
      <c r="G10" s="91">
        <v>20</v>
      </c>
      <c r="H10" s="74" t="s">
        <v>1049</v>
      </c>
      <c r="I10" s="37" t="s">
        <v>690</v>
      </c>
      <c r="J10" s="67" t="s">
        <v>691</v>
      </c>
      <c r="K10" s="34"/>
      <c r="L10" s="35" t="s">
        <v>1051</v>
      </c>
      <c r="M10" s="35" t="s">
        <v>1052</v>
      </c>
    </row>
    <row r="11" spans="1:13" ht="96" customHeight="1">
      <c r="A11" s="147">
        <v>125</v>
      </c>
      <c r="B11" s="178" t="s">
        <v>1041</v>
      </c>
      <c r="C11" s="41">
        <v>45155</v>
      </c>
      <c r="D11" s="32" t="s">
        <v>883</v>
      </c>
      <c r="E11" s="196" t="s">
        <v>1042</v>
      </c>
      <c r="F11" s="39" t="s">
        <v>12</v>
      </c>
      <c r="G11" s="90">
        <v>100</v>
      </c>
      <c r="H11" s="74" t="s">
        <v>933</v>
      </c>
      <c r="I11" s="37" t="s">
        <v>1043</v>
      </c>
      <c r="J11" s="67" t="s">
        <v>691</v>
      </c>
      <c r="K11" s="34"/>
      <c r="L11" s="35" t="s">
        <v>1044</v>
      </c>
      <c r="M11" s="50" t="s">
        <v>1045</v>
      </c>
    </row>
    <row r="12" spans="1:13" ht="114.75">
      <c r="A12" s="147">
        <v>124</v>
      </c>
      <c r="B12" s="178" t="s">
        <v>906</v>
      </c>
      <c r="C12" s="41">
        <v>45154</v>
      </c>
      <c r="D12" s="32" t="s">
        <v>907</v>
      </c>
      <c r="E12" s="196" t="s">
        <v>908</v>
      </c>
      <c r="F12" s="39" t="s">
        <v>12</v>
      </c>
      <c r="G12" s="91">
        <v>30</v>
      </c>
      <c r="H12" s="74" t="s">
        <v>916</v>
      </c>
      <c r="I12" s="33" t="s">
        <v>909</v>
      </c>
      <c r="J12" s="67" t="s">
        <v>782</v>
      </c>
      <c r="K12" s="34"/>
      <c r="L12" s="35" t="s">
        <v>910</v>
      </c>
      <c r="M12" s="50" t="s">
        <v>911</v>
      </c>
    </row>
    <row r="13" spans="1:13" ht="129" customHeight="1">
      <c r="A13" s="147">
        <v>123</v>
      </c>
      <c r="B13" s="178" t="s">
        <v>900</v>
      </c>
      <c r="C13" s="41">
        <v>45154</v>
      </c>
      <c r="D13" s="32" t="s">
        <v>901</v>
      </c>
      <c r="E13" s="196" t="s">
        <v>902</v>
      </c>
      <c r="F13" s="39" t="s">
        <v>12</v>
      </c>
      <c r="G13" s="91">
        <v>22</v>
      </c>
      <c r="H13" s="74" t="s">
        <v>917</v>
      </c>
      <c r="I13" s="33" t="s">
        <v>903</v>
      </c>
      <c r="J13" s="67" t="s">
        <v>782</v>
      </c>
      <c r="K13" s="34"/>
      <c r="L13" s="35" t="s">
        <v>904</v>
      </c>
      <c r="M13" s="50" t="s">
        <v>905</v>
      </c>
    </row>
    <row r="14" spans="1:13" ht="129" customHeight="1">
      <c r="A14" s="147">
        <v>122</v>
      </c>
      <c r="B14" s="178" t="s">
        <v>879</v>
      </c>
      <c r="C14" s="41">
        <v>45154</v>
      </c>
      <c r="D14" s="32" t="s">
        <v>813</v>
      </c>
      <c r="E14" s="196" t="s">
        <v>887</v>
      </c>
      <c r="F14" s="39" t="s">
        <v>12</v>
      </c>
      <c r="G14" s="91">
        <v>800</v>
      </c>
      <c r="H14" s="74" t="s">
        <v>918</v>
      </c>
      <c r="I14" s="33" t="s">
        <v>837</v>
      </c>
      <c r="J14" s="69" t="s">
        <v>597</v>
      </c>
      <c r="K14" s="70"/>
      <c r="L14" s="35" t="s">
        <v>880</v>
      </c>
      <c r="M14" s="50" t="s">
        <v>881</v>
      </c>
    </row>
    <row r="15" spans="1:13" ht="129" customHeight="1">
      <c r="A15" s="147">
        <v>121</v>
      </c>
      <c r="B15" s="177" t="s">
        <v>871</v>
      </c>
      <c r="C15" s="41">
        <v>45154</v>
      </c>
      <c r="D15" s="32" t="s">
        <v>872</v>
      </c>
      <c r="E15" s="195" t="s">
        <v>873</v>
      </c>
      <c r="F15" s="39" t="s">
        <v>12</v>
      </c>
      <c r="G15" s="119">
        <v>34</v>
      </c>
      <c r="H15" s="73" t="s">
        <v>919</v>
      </c>
      <c r="I15" s="33" t="s">
        <v>129</v>
      </c>
      <c r="J15" s="43" t="s">
        <v>321</v>
      </c>
      <c r="K15" s="34"/>
      <c r="L15" s="35" t="s">
        <v>874</v>
      </c>
      <c r="M15" s="50" t="s">
        <v>875</v>
      </c>
    </row>
    <row r="16" spans="1:13" ht="129" customHeight="1">
      <c r="A16" s="147">
        <v>120</v>
      </c>
      <c r="B16" s="177" t="s">
        <v>865</v>
      </c>
      <c r="C16" s="41">
        <v>45154</v>
      </c>
      <c r="D16" s="32" t="s">
        <v>866</v>
      </c>
      <c r="E16" s="195" t="s">
        <v>867</v>
      </c>
      <c r="F16" s="39" t="s">
        <v>12</v>
      </c>
      <c r="G16" s="119">
        <v>90</v>
      </c>
      <c r="H16" s="73" t="s">
        <v>919</v>
      </c>
      <c r="I16" s="33" t="s">
        <v>129</v>
      </c>
      <c r="J16" s="43" t="s">
        <v>321</v>
      </c>
      <c r="K16" s="34"/>
      <c r="L16" s="35" t="s">
        <v>868</v>
      </c>
      <c r="M16" s="50" t="s">
        <v>869</v>
      </c>
    </row>
    <row r="17" spans="1:13" ht="129" customHeight="1">
      <c r="A17" s="147">
        <v>119</v>
      </c>
      <c r="B17" s="178" t="s">
        <v>852</v>
      </c>
      <c r="C17" s="41">
        <v>45153</v>
      </c>
      <c r="D17" s="32" t="s">
        <v>863</v>
      </c>
      <c r="E17" s="196" t="s">
        <v>853</v>
      </c>
      <c r="F17" s="39" t="s">
        <v>12</v>
      </c>
      <c r="G17" s="91">
        <v>12</v>
      </c>
      <c r="H17" s="74" t="s">
        <v>920</v>
      </c>
      <c r="I17" s="33" t="s">
        <v>564</v>
      </c>
      <c r="J17" s="89" t="s">
        <v>451</v>
      </c>
      <c r="K17" s="34" t="s">
        <v>39</v>
      </c>
      <c r="L17" s="35" t="s">
        <v>854</v>
      </c>
      <c r="M17" s="50" t="s">
        <v>855</v>
      </c>
    </row>
    <row r="18" spans="1:13" ht="129" customHeight="1">
      <c r="A18" s="147">
        <v>118</v>
      </c>
      <c r="B18" s="178" t="s">
        <v>882</v>
      </c>
      <c r="C18" s="170">
        <v>45153</v>
      </c>
      <c r="D18" s="44" t="s">
        <v>883</v>
      </c>
      <c r="E18" s="196" t="s">
        <v>888</v>
      </c>
      <c r="F18" s="39" t="s">
        <v>12</v>
      </c>
      <c r="G18" s="91">
        <v>100</v>
      </c>
      <c r="H18" s="157" t="s">
        <v>921</v>
      </c>
      <c r="I18" s="37" t="s">
        <v>884</v>
      </c>
      <c r="J18" s="67" t="s">
        <v>691</v>
      </c>
      <c r="K18" s="34"/>
      <c r="L18" s="35" t="s">
        <v>885</v>
      </c>
      <c r="M18" s="50" t="s">
        <v>886</v>
      </c>
    </row>
    <row r="19" spans="1:13" ht="129" customHeight="1">
      <c r="A19" s="147">
        <v>117</v>
      </c>
      <c r="B19" s="178" t="s">
        <v>844</v>
      </c>
      <c r="C19" s="41">
        <v>45153</v>
      </c>
      <c r="D19" s="32" t="s">
        <v>845</v>
      </c>
      <c r="E19" s="196" t="s">
        <v>846</v>
      </c>
      <c r="F19" s="39" t="s">
        <v>12</v>
      </c>
      <c r="G19" s="91">
        <v>18</v>
      </c>
      <c r="H19" s="74" t="s">
        <v>922</v>
      </c>
      <c r="I19" s="33" t="s">
        <v>326</v>
      </c>
      <c r="J19" s="89" t="s">
        <v>451</v>
      </c>
      <c r="K19" s="34" t="s">
        <v>39</v>
      </c>
      <c r="L19" s="35" t="s">
        <v>847</v>
      </c>
      <c r="M19" s="50" t="s">
        <v>848</v>
      </c>
    </row>
    <row r="20" spans="1:13" ht="129" customHeight="1">
      <c r="A20" s="147">
        <v>116</v>
      </c>
      <c r="B20" s="178" t="s">
        <v>839</v>
      </c>
      <c r="C20" s="41">
        <v>45153</v>
      </c>
      <c r="D20" s="32" t="s">
        <v>46</v>
      </c>
      <c r="E20" s="196" t="s">
        <v>840</v>
      </c>
      <c r="F20" s="39" t="s">
        <v>12</v>
      </c>
      <c r="G20" s="91">
        <v>20</v>
      </c>
      <c r="H20" s="74" t="s">
        <v>923</v>
      </c>
      <c r="I20" s="33" t="s">
        <v>841</v>
      </c>
      <c r="J20" s="67" t="s">
        <v>601</v>
      </c>
      <c r="K20" s="34" t="s">
        <v>39</v>
      </c>
      <c r="L20" s="35" t="s">
        <v>842</v>
      </c>
      <c r="M20" s="50" t="s">
        <v>843</v>
      </c>
    </row>
    <row r="21" spans="1:13" ht="129" customHeight="1">
      <c r="A21" s="147">
        <v>115</v>
      </c>
      <c r="B21" s="178" t="s">
        <v>834</v>
      </c>
      <c r="C21" s="41">
        <v>45153</v>
      </c>
      <c r="D21" s="32" t="s">
        <v>835</v>
      </c>
      <c r="E21" s="196" t="s">
        <v>836</v>
      </c>
      <c r="F21" s="39" t="s">
        <v>12</v>
      </c>
      <c r="G21" s="91">
        <v>480</v>
      </c>
      <c r="H21" s="74" t="s">
        <v>918</v>
      </c>
      <c r="I21" s="33" t="s">
        <v>837</v>
      </c>
      <c r="J21" s="69" t="s">
        <v>597</v>
      </c>
      <c r="K21" s="34" t="s">
        <v>39</v>
      </c>
      <c r="L21" s="35" t="s">
        <v>810</v>
      </c>
      <c r="M21" s="50" t="s">
        <v>838</v>
      </c>
    </row>
    <row r="22" spans="1:13" ht="129" customHeight="1">
      <c r="A22" s="147">
        <v>114</v>
      </c>
      <c r="B22" s="178" t="s">
        <v>833</v>
      </c>
      <c r="C22" s="41">
        <v>45152</v>
      </c>
      <c r="D22" s="32" t="s">
        <v>686</v>
      </c>
      <c r="E22" s="196" t="s">
        <v>830</v>
      </c>
      <c r="F22" s="39" t="s">
        <v>12</v>
      </c>
      <c r="G22" s="91"/>
      <c r="H22" s="74" t="s">
        <v>924</v>
      </c>
      <c r="I22" s="33" t="s">
        <v>864</v>
      </c>
      <c r="J22" s="67" t="s">
        <v>782</v>
      </c>
      <c r="K22" s="34" t="s">
        <v>39</v>
      </c>
      <c r="L22" s="35" t="s">
        <v>831</v>
      </c>
      <c r="M22" s="50" t="s">
        <v>832</v>
      </c>
    </row>
    <row r="23" spans="1:13" ht="129" customHeight="1">
      <c r="A23" s="147">
        <v>113</v>
      </c>
      <c r="B23" s="178" t="s">
        <v>827</v>
      </c>
      <c r="C23" s="170">
        <v>45152</v>
      </c>
      <c r="D23" s="44" t="s">
        <v>826</v>
      </c>
      <c r="E23" s="196" t="s">
        <v>870</v>
      </c>
      <c r="F23" s="39" t="s">
        <v>12</v>
      </c>
      <c r="G23" s="91">
        <v>28</v>
      </c>
      <c r="H23" s="74" t="s">
        <v>925</v>
      </c>
      <c r="I23" s="37"/>
      <c r="J23" s="43" t="s">
        <v>423</v>
      </c>
      <c r="K23" s="34" t="s">
        <v>39</v>
      </c>
      <c r="L23" s="35" t="s">
        <v>828</v>
      </c>
      <c r="M23" s="50" t="s">
        <v>829</v>
      </c>
    </row>
    <row r="24" spans="1:13" ht="129" customHeight="1">
      <c r="A24" s="147">
        <v>112</v>
      </c>
      <c r="B24" s="178" t="s">
        <v>822</v>
      </c>
      <c r="C24" s="170">
        <v>45152</v>
      </c>
      <c r="D24" s="44" t="s">
        <v>821</v>
      </c>
      <c r="E24" s="196" t="s">
        <v>825</v>
      </c>
      <c r="F24" s="39" t="s">
        <v>12</v>
      </c>
      <c r="G24" s="90" t="s">
        <v>294</v>
      </c>
      <c r="H24" s="74" t="s">
        <v>926</v>
      </c>
      <c r="I24" s="37" t="s">
        <v>326</v>
      </c>
      <c r="J24" s="89" t="s">
        <v>184</v>
      </c>
      <c r="K24" s="34"/>
      <c r="L24" s="35" t="s">
        <v>824</v>
      </c>
      <c r="M24" s="50" t="s">
        <v>823</v>
      </c>
    </row>
    <row r="25" spans="1:13" ht="129" customHeight="1">
      <c r="A25" s="147">
        <v>111</v>
      </c>
      <c r="B25" s="177" t="s">
        <v>815</v>
      </c>
      <c r="C25" s="41">
        <v>45152</v>
      </c>
      <c r="D25" s="188" t="s">
        <v>814</v>
      </c>
      <c r="E25" s="200" t="s">
        <v>816</v>
      </c>
      <c r="F25" s="39" t="s">
        <v>12</v>
      </c>
      <c r="G25" s="189">
        <v>50</v>
      </c>
      <c r="H25" s="188" t="s">
        <v>927</v>
      </c>
      <c r="I25" s="33" t="s">
        <v>817</v>
      </c>
      <c r="J25" s="188" t="s">
        <v>820</v>
      </c>
      <c r="K25" s="34" t="s">
        <v>39</v>
      </c>
      <c r="L25" s="35" t="s">
        <v>818</v>
      </c>
      <c r="M25" s="50" t="s">
        <v>819</v>
      </c>
    </row>
    <row r="26" spans="1:13" ht="129" customHeight="1">
      <c r="A26" s="147">
        <v>110</v>
      </c>
      <c r="B26" s="178" t="s">
        <v>799</v>
      </c>
      <c r="C26" s="170">
        <v>45149</v>
      </c>
      <c r="D26" s="44" t="s">
        <v>617</v>
      </c>
      <c r="E26" s="196" t="s">
        <v>800</v>
      </c>
      <c r="F26" s="39" t="s">
        <v>12</v>
      </c>
      <c r="G26" s="91">
        <v>30</v>
      </c>
      <c r="H26" s="74" t="s">
        <v>928</v>
      </c>
      <c r="I26" s="37" t="s">
        <v>801</v>
      </c>
      <c r="J26" s="67" t="s">
        <v>691</v>
      </c>
      <c r="K26" s="34" t="s">
        <v>39</v>
      </c>
      <c r="L26" s="35" t="s">
        <v>459</v>
      </c>
      <c r="M26" s="50" t="s">
        <v>802</v>
      </c>
    </row>
    <row r="27" spans="1:13" ht="129" customHeight="1">
      <c r="A27" s="147">
        <v>109</v>
      </c>
      <c r="B27" s="178" t="s">
        <v>789</v>
      </c>
      <c r="C27" s="170">
        <v>45149</v>
      </c>
      <c r="D27" s="44" t="s">
        <v>790</v>
      </c>
      <c r="E27" s="196" t="s">
        <v>791</v>
      </c>
      <c r="F27" s="39" t="s">
        <v>12</v>
      </c>
      <c r="G27" s="90" t="s">
        <v>294</v>
      </c>
      <c r="H27" s="74" t="s">
        <v>929</v>
      </c>
      <c r="I27" s="37" t="s">
        <v>792</v>
      </c>
      <c r="J27" s="89" t="s">
        <v>184</v>
      </c>
      <c r="K27" s="34" t="s">
        <v>39</v>
      </c>
      <c r="L27" s="35" t="s">
        <v>793</v>
      </c>
      <c r="M27" s="50" t="s">
        <v>794</v>
      </c>
    </row>
    <row r="28" spans="1:13" ht="108.75" customHeight="1">
      <c r="A28" s="147">
        <v>108</v>
      </c>
      <c r="B28" s="178" t="s">
        <v>803</v>
      </c>
      <c r="C28" s="41">
        <v>45148</v>
      </c>
      <c r="D28" s="32" t="s">
        <v>812</v>
      </c>
      <c r="E28" s="196" t="s">
        <v>806</v>
      </c>
      <c r="F28" s="39" t="s">
        <v>12</v>
      </c>
      <c r="G28" s="91" t="s">
        <v>294</v>
      </c>
      <c r="H28" s="74" t="s">
        <v>930</v>
      </c>
      <c r="I28" s="37" t="s">
        <v>807</v>
      </c>
      <c r="J28" s="69" t="s">
        <v>271</v>
      </c>
      <c r="K28" s="34"/>
      <c r="L28" s="35" t="s">
        <v>804</v>
      </c>
      <c r="M28" s="50" t="s">
        <v>805</v>
      </c>
    </row>
    <row r="29" spans="1:13" ht="189.75" customHeight="1">
      <c r="A29" s="147">
        <v>107</v>
      </c>
      <c r="B29" s="178" t="s">
        <v>779</v>
      </c>
      <c r="C29" s="170">
        <v>45148</v>
      </c>
      <c r="D29" s="44" t="s">
        <v>777</v>
      </c>
      <c r="E29" s="196" t="s">
        <v>778</v>
      </c>
      <c r="F29" s="39" t="s">
        <v>12</v>
      </c>
      <c r="G29" s="91">
        <v>13</v>
      </c>
      <c r="H29" s="74" t="s">
        <v>931</v>
      </c>
      <c r="I29" s="37" t="s">
        <v>780</v>
      </c>
      <c r="J29" s="67" t="s">
        <v>781</v>
      </c>
      <c r="K29" s="34" t="s">
        <v>39</v>
      </c>
      <c r="L29" s="35" t="s">
        <v>775</v>
      </c>
      <c r="M29" s="50" t="s">
        <v>776</v>
      </c>
    </row>
    <row r="30" spans="1:13" ht="129" customHeight="1">
      <c r="A30" s="147">
        <v>106</v>
      </c>
      <c r="B30" s="171" t="s">
        <v>736</v>
      </c>
      <c r="C30" s="41">
        <v>45146</v>
      </c>
      <c r="D30" s="188" t="s">
        <v>738</v>
      </c>
      <c r="E30" s="200" t="s">
        <v>739</v>
      </c>
      <c r="F30" s="39" t="s">
        <v>12</v>
      </c>
      <c r="G30" s="189" t="s">
        <v>294</v>
      </c>
      <c r="H30" s="188" t="s">
        <v>932</v>
      </c>
      <c r="I30" s="33" t="s">
        <v>784</v>
      </c>
      <c r="J30" s="188" t="s">
        <v>783</v>
      </c>
      <c r="K30" s="70" t="s">
        <v>39</v>
      </c>
      <c r="L30" s="35" t="s">
        <v>740</v>
      </c>
      <c r="M30" s="50" t="s">
        <v>741</v>
      </c>
    </row>
    <row r="31" spans="1:13" ht="129" customHeight="1">
      <c r="A31" s="147">
        <v>105</v>
      </c>
      <c r="B31" s="171" t="s">
        <v>733</v>
      </c>
      <c r="C31" s="41">
        <v>45146</v>
      </c>
      <c r="D31" s="32" t="s">
        <v>441</v>
      </c>
      <c r="E31" s="196" t="s">
        <v>745</v>
      </c>
      <c r="F31" s="39" t="s">
        <v>12</v>
      </c>
      <c r="G31" s="90">
        <v>100</v>
      </c>
      <c r="H31" s="74" t="s">
        <v>933</v>
      </c>
      <c r="I31" s="37" t="s">
        <v>785</v>
      </c>
      <c r="J31" s="67" t="s">
        <v>691</v>
      </c>
      <c r="K31" s="34" t="s">
        <v>39</v>
      </c>
      <c r="L31" s="35" t="s">
        <v>734</v>
      </c>
      <c r="M31" s="35" t="s">
        <v>735</v>
      </c>
    </row>
    <row r="32" spans="1:13" ht="129" customHeight="1">
      <c r="A32" s="147">
        <v>104</v>
      </c>
      <c r="B32" s="171" t="s">
        <v>729</v>
      </c>
      <c r="C32" s="41">
        <v>45146</v>
      </c>
      <c r="D32" s="32" t="s">
        <v>730</v>
      </c>
      <c r="E32" s="195" t="s">
        <v>743</v>
      </c>
      <c r="F32" s="39" t="s">
        <v>12</v>
      </c>
      <c r="G32" s="119">
        <v>12</v>
      </c>
      <c r="H32" s="74" t="s">
        <v>934</v>
      </c>
      <c r="I32" s="37" t="s">
        <v>744</v>
      </c>
      <c r="J32" s="89" t="s">
        <v>786</v>
      </c>
      <c r="K32" s="34" t="s">
        <v>39</v>
      </c>
      <c r="L32" s="35" t="s">
        <v>731</v>
      </c>
      <c r="M32" s="50" t="s">
        <v>732</v>
      </c>
    </row>
    <row r="33" spans="1:13" ht="129" customHeight="1">
      <c r="A33" s="147">
        <v>103</v>
      </c>
      <c r="B33" s="171" t="s">
        <v>746</v>
      </c>
      <c r="C33" s="41">
        <v>45145</v>
      </c>
      <c r="D33" s="32" t="s">
        <v>747</v>
      </c>
      <c r="E33" s="196" t="s">
        <v>748</v>
      </c>
      <c r="F33" s="39" t="s">
        <v>12</v>
      </c>
      <c r="G33" s="90" t="s">
        <v>294</v>
      </c>
      <c r="H33" s="74" t="s">
        <v>935</v>
      </c>
      <c r="I33" s="33" t="s">
        <v>326</v>
      </c>
      <c r="J33" s="67" t="s">
        <v>428</v>
      </c>
      <c r="K33" s="34" t="s">
        <v>39</v>
      </c>
      <c r="L33" s="35" t="s">
        <v>749</v>
      </c>
      <c r="M33" s="50" t="s">
        <v>750</v>
      </c>
    </row>
    <row r="34" spans="1:13" ht="129" customHeight="1">
      <c r="A34" s="147">
        <v>102</v>
      </c>
      <c r="B34" s="171" t="s">
        <v>737</v>
      </c>
      <c r="C34" s="41">
        <v>45145</v>
      </c>
      <c r="D34" s="32" t="s">
        <v>708</v>
      </c>
      <c r="E34" s="196" t="s">
        <v>709</v>
      </c>
      <c r="F34" s="39" t="s">
        <v>12</v>
      </c>
      <c r="G34" s="91" t="s">
        <v>294</v>
      </c>
      <c r="H34" s="74" t="s">
        <v>936</v>
      </c>
      <c r="I34" s="33" t="s">
        <v>326</v>
      </c>
      <c r="J34" s="43" t="s">
        <v>423</v>
      </c>
      <c r="K34" s="34" t="s">
        <v>39</v>
      </c>
      <c r="L34" s="35" t="s">
        <v>710</v>
      </c>
      <c r="M34" s="50" t="s">
        <v>711</v>
      </c>
    </row>
    <row r="35" spans="1:13" ht="129" customHeight="1">
      <c r="A35" s="147">
        <v>101</v>
      </c>
      <c r="B35" s="171" t="s">
        <v>721</v>
      </c>
      <c r="C35" s="41">
        <v>45144</v>
      </c>
      <c r="D35" s="32" t="s">
        <v>695</v>
      </c>
      <c r="E35" s="196" t="s">
        <v>787</v>
      </c>
      <c r="F35" s="39" t="s">
        <v>12</v>
      </c>
      <c r="G35" s="91" t="s">
        <v>294</v>
      </c>
      <c r="H35" s="74" t="s">
        <v>937</v>
      </c>
      <c r="I35" s="37" t="s">
        <v>722</v>
      </c>
      <c r="J35" s="69" t="s">
        <v>271</v>
      </c>
      <c r="K35" s="34" t="s">
        <v>39</v>
      </c>
      <c r="L35" s="35" t="s">
        <v>723</v>
      </c>
      <c r="M35" s="50" t="s">
        <v>724</v>
      </c>
    </row>
    <row r="36" spans="1:13" ht="129" customHeight="1">
      <c r="A36" s="147">
        <v>100</v>
      </c>
      <c r="B36" s="171" t="s">
        <v>700</v>
      </c>
      <c r="C36" s="41">
        <v>45143</v>
      </c>
      <c r="D36" s="32" t="s">
        <v>695</v>
      </c>
      <c r="E36" s="196" t="s">
        <v>701</v>
      </c>
      <c r="F36" s="39" t="s">
        <v>12</v>
      </c>
      <c r="G36" s="91" t="s">
        <v>294</v>
      </c>
      <c r="H36" s="74" t="s">
        <v>938</v>
      </c>
      <c r="I36" s="33" t="s">
        <v>762</v>
      </c>
      <c r="J36" s="69" t="s">
        <v>271</v>
      </c>
      <c r="K36" s="34" t="s">
        <v>39</v>
      </c>
      <c r="L36" s="35" t="s">
        <v>702</v>
      </c>
      <c r="M36" s="50" t="s">
        <v>703</v>
      </c>
    </row>
    <row r="37" spans="1:13" ht="129" customHeight="1">
      <c r="A37" s="147">
        <v>99</v>
      </c>
      <c r="B37" s="171" t="s">
        <v>717</v>
      </c>
      <c r="C37" s="41">
        <v>45143</v>
      </c>
      <c r="D37" s="32" t="s">
        <v>761</v>
      </c>
      <c r="E37" s="196" t="s">
        <v>718</v>
      </c>
      <c r="F37" s="39" t="s">
        <v>12</v>
      </c>
      <c r="G37" s="91">
        <v>15</v>
      </c>
      <c r="H37" s="74" t="s">
        <v>939</v>
      </c>
      <c r="I37" s="33" t="s">
        <v>326</v>
      </c>
      <c r="J37" s="67" t="s">
        <v>184</v>
      </c>
      <c r="K37" s="34" t="s">
        <v>39</v>
      </c>
      <c r="L37" s="35" t="s">
        <v>719</v>
      </c>
      <c r="M37" s="50" t="s">
        <v>720</v>
      </c>
    </row>
    <row r="38" spans="1:13" ht="129" customHeight="1">
      <c r="A38" s="147">
        <v>98</v>
      </c>
      <c r="B38" s="171" t="s">
        <v>696</v>
      </c>
      <c r="C38" s="41">
        <v>45142</v>
      </c>
      <c r="D38" s="32" t="s">
        <v>41</v>
      </c>
      <c r="E38" s="196" t="s">
        <v>697</v>
      </c>
      <c r="F38" s="39" t="s">
        <v>12</v>
      </c>
      <c r="G38" s="91">
        <v>100</v>
      </c>
      <c r="H38" s="74" t="s">
        <v>940</v>
      </c>
      <c r="I38" s="33" t="s">
        <v>788</v>
      </c>
      <c r="J38" s="67" t="s">
        <v>601</v>
      </c>
      <c r="K38" s="34" t="s">
        <v>39</v>
      </c>
      <c r="L38" s="35" t="s">
        <v>698</v>
      </c>
      <c r="M38" s="50" t="s">
        <v>699</v>
      </c>
    </row>
    <row r="39" spans="1:13" ht="129" customHeight="1">
      <c r="A39" s="147">
        <v>97</v>
      </c>
      <c r="B39" s="171" t="s">
        <v>689</v>
      </c>
      <c r="C39" s="41">
        <v>45141</v>
      </c>
      <c r="D39" s="32" t="s">
        <v>596</v>
      </c>
      <c r="E39" s="196" t="s">
        <v>694</v>
      </c>
      <c r="F39" s="39" t="s">
        <v>12</v>
      </c>
      <c r="G39" s="90">
        <v>13</v>
      </c>
      <c r="H39" s="74" t="s">
        <v>941</v>
      </c>
      <c r="I39" s="37" t="s">
        <v>690</v>
      </c>
      <c r="J39" s="67" t="s">
        <v>691</v>
      </c>
      <c r="K39" s="34" t="s">
        <v>39</v>
      </c>
      <c r="L39" s="35" t="s">
        <v>692</v>
      </c>
      <c r="M39" s="35" t="s">
        <v>693</v>
      </c>
    </row>
    <row r="40" spans="1:13" ht="129" customHeight="1">
      <c r="A40" s="147">
        <v>96</v>
      </c>
      <c r="B40" s="171" t="s">
        <v>675</v>
      </c>
      <c r="C40" s="170">
        <v>45140</v>
      </c>
      <c r="D40" s="32" t="s">
        <v>676</v>
      </c>
      <c r="E40" s="195" t="s">
        <v>677</v>
      </c>
      <c r="F40" s="39" t="s">
        <v>12</v>
      </c>
      <c r="G40" s="91">
        <v>28</v>
      </c>
      <c r="H40" s="73" t="s">
        <v>942</v>
      </c>
      <c r="I40" s="33" t="s">
        <v>678</v>
      </c>
      <c r="J40" s="43" t="s">
        <v>374</v>
      </c>
      <c r="K40" s="34" t="s">
        <v>39</v>
      </c>
      <c r="L40" s="35" t="s">
        <v>679</v>
      </c>
      <c r="M40" s="50" t="s">
        <v>680</v>
      </c>
    </row>
    <row r="41" spans="1:13" ht="129" customHeight="1">
      <c r="A41" s="147">
        <v>95</v>
      </c>
      <c r="B41" s="171" t="s">
        <v>725</v>
      </c>
      <c r="C41" s="41">
        <v>45139</v>
      </c>
      <c r="D41" s="32" t="s">
        <v>742</v>
      </c>
      <c r="E41" s="196" t="s">
        <v>726</v>
      </c>
      <c r="F41" s="39" t="s">
        <v>12</v>
      </c>
      <c r="G41" s="91" t="s">
        <v>294</v>
      </c>
      <c r="H41" s="74" t="s">
        <v>943</v>
      </c>
      <c r="I41" s="37" t="s">
        <v>807</v>
      </c>
      <c r="J41" s="69" t="s">
        <v>597</v>
      </c>
      <c r="K41" s="34" t="s">
        <v>39</v>
      </c>
      <c r="L41" s="35" t="s">
        <v>727</v>
      </c>
      <c r="M41" s="50" t="s">
        <v>728</v>
      </c>
    </row>
    <row r="42" spans="1:13" ht="129" customHeight="1">
      <c r="A42" s="147">
        <v>94</v>
      </c>
      <c r="B42" s="171" t="s">
        <v>713</v>
      </c>
      <c r="C42" s="170">
        <v>45139</v>
      </c>
      <c r="D42" s="32" t="s">
        <v>444</v>
      </c>
      <c r="E42" s="195" t="s">
        <v>714</v>
      </c>
      <c r="F42" s="39" t="s">
        <v>12</v>
      </c>
      <c r="G42" s="91" t="s">
        <v>294</v>
      </c>
      <c r="H42" s="73" t="s">
        <v>944</v>
      </c>
      <c r="I42" s="37" t="s">
        <v>811</v>
      </c>
      <c r="J42" s="69" t="s">
        <v>597</v>
      </c>
      <c r="K42" s="34" t="s">
        <v>39</v>
      </c>
      <c r="L42" s="35" t="s">
        <v>715</v>
      </c>
      <c r="M42" s="50" t="s">
        <v>716</v>
      </c>
    </row>
    <row r="43" spans="1:13" ht="129" customHeight="1">
      <c r="A43" s="147">
        <v>93</v>
      </c>
      <c r="B43" s="171" t="s">
        <v>681</v>
      </c>
      <c r="C43" s="170">
        <v>45139</v>
      </c>
      <c r="D43" s="32" t="s">
        <v>636</v>
      </c>
      <c r="E43" s="195" t="s">
        <v>682</v>
      </c>
      <c r="F43" s="39" t="s">
        <v>12</v>
      </c>
      <c r="G43" s="91" t="s">
        <v>294</v>
      </c>
      <c r="H43" s="73" t="s">
        <v>945</v>
      </c>
      <c r="I43" s="33" t="s">
        <v>683</v>
      </c>
      <c r="J43" s="43" t="s">
        <v>374</v>
      </c>
      <c r="K43" s="34" t="s">
        <v>39</v>
      </c>
      <c r="L43" s="35" t="s">
        <v>684</v>
      </c>
      <c r="M43" s="50" t="s">
        <v>685</v>
      </c>
    </row>
    <row r="44" spans="1:13" ht="129" customHeight="1">
      <c r="A44" s="147">
        <v>92</v>
      </c>
      <c r="B44" s="171" t="s">
        <v>893</v>
      </c>
      <c r="C44" s="41">
        <v>45138</v>
      </c>
      <c r="D44" s="32" t="s">
        <v>894</v>
      </c>
      <c r="E44" s="196" t="s">
        <v>895</v>
      </c>
      <c r="F44" s="39" t="s">
        <v>12</v>
      </c>
      <c r="G44" s="91">
        <v>50</v>
      </c>
      <c r="H44" s="74" t="s">
        <v>946</v>
      </c>
      <c r="I44" s="37" t="s">
        <v>896</v>
      </c>
      <c r="J44" s="67" t="s">
        <v>897</v>
      </c>
      <c r="K44" s="34" t="s">
        <v>39</v>
      </c>
      <c r="L44" s="35" t="s">
        <v>898</v>
      </c>
      <c r="M44" s="50" t="s">
        <v>899</v>
      </c>
    </row>
    <row r="45" spans="1:13" ht="129" customHeight="1">
      <c r="A45" s="147">
        <v>91</v>
      </c>
      <c r="B45" s="171" t="s">
        <v>664</v>
      </c>
      <c r="C45" s="41">
        <v>45138</v>
      </c>
      <c r="D45" s="32" t="s">
        <v>663</v>
      </c>
      <c r="E45" s="196" t="s">
        <v>668</v>
      </c>
      <c r="F45" s="39" t="s">
        <v>12</v>
      </c>
      <c r="G45" s="90" t="s">
        <v>294</v>
      </c>
      <c r="H45" s="74" t="s">
        <v>947</v>
      </c>
      <c r="I45" s="37" t="s">
        <v>37</v>
      </c>
      <c r="J45" s="67" t="s">
        <v>428</v>
      </c>
      <c r="K45" s="34" t="s">
        <v>39</v>
      </c>
      <c r="L45" s="35" t="s">
        <v>665</v>
      </c>
      <c r="M45" s="50" t="s">
        <v>666</v>
      </c>
    </row>
    <row r="46" spans="1:13" ht="163.5" customHeight="1">
      <c r="A46" s="147">
        <v>90</v>
      </c>
      <c r="B46" s="171" t="s">
        <v>659</v>
      </c>
      <c r="C46" s="41">
        <v>45138</v>
      </c>
      <c r="D46" s="32" t="s">
        <v>548</v>
      </c>
      <c r="E46" s="196" t="s">
        <v>660</v>
      </c>
      <c r="F46" s="39" t="s">
        <v>12</v>
      </c>
      <c r="G46" s="91" t="s">
        <v>294</v>
      </c>
      <c r="H46" s="74" t="s">
        <v>948</v>
      </c>
      <c r="I46" s="37" t="s">
        <v>673</v>
      </c>
      <c r="J46" s="43" t="s">
        <v>374</v>
      </c>
      <c r="K46" s="34" t="s">
        <v>39</v>
      </c>
      <c r="L46" s="35" t="s">
        <v>661</v>
      </c>
      <c r="M46" s="50" t="s">
        <v>662</v>
      </c>
    </row>
    <row r="47" spans="1:13" ht="174" customHeight="1">
      <c r="A47" s="147">
        <v>89</v>
      </c>
      <c r="B47" s="171" t="s">
        <v>654</v>
      </c>
      <c r="C47" s="41">
        <v>45138</v>
      </c>
      <c r="D47" s="32" t="s">
        <v>655</v>
      </c>
      <c r="E47" s="196" t="s">
        <v>862</v>
      </c>
      <c r="F47" s="39" t="s">
        <v>12</v>
      </c>
      <c r="G47" s="91" t="s">
        <v>294</v>
      </c>
      <c r="H47" s="74" t="s">
        <v>949</v>
      </c>
      <c r="I47" s="37" t="s">
        <v>564</v>
      </c>
      <c r="J47" s="67" t="s">
        <v>658</v>
      </c>
      <c r="K47" s="34" t="s">
        <v>39</v>
      </c>
      <c r="L47" s="35" t="s">
        <v>656</v>
      </c>
      <c r="M47" s="50" t="s">
        <v>657</v>
      </c>
    </row>
    <row r="48" spans="1:13" ht="139.5" customHeight="1">
      <c r="A48" s="147">
        <v>88</v>
      </c>
      <c r="B48" s="171" t="s">
        <v>649</v>
      </c>
      <c r="C48" s="41">
        <v>45138</v>
      </c>
      <c r="D48" s="32" t="s">
        <v>650</v>
      </c>
      <c r="E48" s="196" t="s">
        <v>651</v>
      </c>
      <c r="F48" s="39" t="s">
        <v>12</v>
      </c>
      <c r="G48" s="91" t="s">
        <v>294</v>
      </c>
      <c r="H48" s="74" t="s">
        <v>950</v>
      </c>
      <c r="I48" s="37" t="s">
        <v>37</v>
      </c>
      <c r="J48" s="67" t="s">
        <v>592</v>
      </c>
      <c r="K48" s="34" t="s">
        <v>39</v>
      </c>
      <c r="L48" s="35" t="s">
        <v>652</v>
      </c>
      <c r="M48" s="50" t="s">
        <v>653</v>
      </c>
    </row>
    <row r="49" spans="1:13" ht="129" customHeight="1">
      <c r="A49" s="147">
        <v>87</v>
      </c>
      <c r="B49" s="171" t="s">
        <v>643</v>
      </c>
      <c r="C49" s="41">
        <v>45137</v>
      </c>
      <c r="D49" s="44" t="s">
        <v>644</v>
      </c>
      <c r="E49" s="42" t="s">
        <v>645</v>
      </c>
      <c r="F49" s="39" t="s">
        <v>12</v>
      </c>
      <c r="G49" s="90" t="s">
        <v>294</v>
      </c>
      <c r="H49" s="73" t="s">
        <v>951</v>
      </c>
      <c r="I49" s="37" t="s">
        <v>37</v>
      </c>
      <c r="J49" s="69" t="s">
        <v>648</v>
      </c>
      <c r="K49" s="34" t="s">
        <v>39</v>
      </c>
      <c r="L49" s="35" t="s">
        <v>646</v>
      </c>
      <c r="M49" s="50" t="s">
        <v>647</v>
      </c>
    </row>
    <row r="50" spans="1:13" ht="129" customHeight="1">
      <c r="A50" s="147">
        <v>86</v>
      </c>
      <c r="B50" s="171" t="s">
        <v>640</v>
      </c>
      <c r="C50" s="170">
        <v>45133</v>
      </c>
      <c r="D50" s="32" t="s">
        <v>636</v>
      </c>
      <c r="E50" s="195" t="s">
        <v>637</v>
      </c>
      <c r="F50" s="39" t="s">
        <v>12</v>
      </c>
      <c r="G50" s="91">
        <v>30</v>
      </c>
      <c r="H50" s="73" t="s">
        <v>952</v>
      </c>
      <c r="I50" s="33" t="s">
        <v>602</v>
      </c>
      <c r="J50" s="43" t="s">
        <v>374</v>
      </c>
      <c r="K50" s="34" t="s">
        <v>39</v>
      </c>
      <c r="L50" s="35" t="s">
        <v>638</v>
      </c>
      <c r="M50" s="50" t="s">
        <v>639</v>
      </c>
    </row>
    <row r="51" spans="1:13" ht="129" customHeight="1">
      <c r="A51" s="147">
        <v>85</v>
      </c>
      <c r="B51" s="171" t="s">
        <v>631</v>
      </c>
      <c r="C51" s="150">
        <v>45133</v>
      </c>
      <c r="D51" s="32" t="s">
        <v>632</v>
      </c>
      <c r="E51" s="195" t="s">
        <v>633</v>
      </c>
      <c r="F51" s="39" t="s">
        <v>12</v>
      </c>
      <c r="G51" s="91">
        <v>200</v>
      </c>
      <c r="H51" s="74" t="s">
        <v>953</v>
      </c>
      <c r="I51" s="37" t="s">
        <v>37</v>
      </c>
      <c r="J51" s="67" t="s">
        <v>373</v>
      </c>
      <c r="K51" s="34" t="s">
        <v>39</v>
      </c>
      <c r="L51" s="35" t="s">
        <v>634</v>
      </c>
      <c r="M51" s="50" t="s">
        <v>635</v>
      </c>
    </row>
    <row r="52" spans="1:13" ht="129" customHeight="1">
      <c r="A52" s="147">
        <v>84</v>
      </c>
      <c r="B52" s="171" t="s">
        <v>626</v>
      </c>
      <c r="C52" s="150">
        <v>45133</v>
      </c>
      <c r="D52" s="32" t="s">
        <v>627</v>
      </c>
      <c r="E52" s="195" t="s">
        <v>628</v>
      </c>
      <c r="F52" s="39" t="s">
        <v>12</v>
      </c>
      <c r="G52" s="91">
        <v>300</v>
      </c>
      <c r="H52" s="74" t="s">
        <v>953</v>
      </c>
      <c r="I52" s="37" t="s">
        <v>37</v>
      </c>
      <c r="J52" s="67" t="s">
        <v>373</v>
      </c>
      <c r="K52" s="34" t="s">
        <v>39</v>
      </c>
      <c r="L52" s="35" t="s">
        <v>629</v>
      </c>
      <c r="M52" s="50" t="s">
        <v>630</v>
      </c>
    </row>
    <row r="53" spans="1:13" ht="129" customHeight="1">
      <c r="A53" s="147">
        <v>83</v>
      </c>
      <c r="B53" s="171" t="s">
        <v>622</v>
      </c>
      <c r="C53" s="150">
        <v>45133</v>
      </c>
      <c r="D53" s="32" t="s">
        <v>375</v>
      </c>
      <c r="E53" s="195" t="s">
        <v>623</v>
      </c>
      <c r="F53" s="39" t="s">
        <v>12</v>
      </c>
      <c r="G53" s="91" t="s">
        <v>294</v>
      </c>
      <c r="H53" s="74" t="s">
        <v>954</v>
      </c>
      <c r="I53" s="37" t="s">
        <v>37</v>
      </c>
      <c r="J53" s="67" t="s">
        <v>373</v>
      </c>
      <c r="K53" s="34" t="s">
        <v>39</v>
      </c>
      <c r="L53" s="35" t="s">
        <v>624</v>
      </c>
      <c r="M53" s="50" t="s">
        <v>625</v>
      </c>
    </row>
    <row r="54" spans="1:13" ht="129" customHeight="1">
      <c r="A54" s="147">
        <v>82</v>
      </c>
      <c r="B54" s="172" t="s">
        <v>618</v>
      </c>
      <c r="C54" s="41">
        <v>45132</v>
      </c>
      <c r="D54" s="32" t="s">
        <v>619</v>
      </c>
      <c r="E54" s="195" t="s">
        <v>620</v>
      </c>
      <c r="F54" s="39" t="s">
        <v>12</v>
      </c>
      <c r="G54" s="91" t="s">
        <v>294</v>
      </c>
      <c r="H54" s="73" t="s">
        <v>955</v>
      </c>
      <c r="I54" s="33" t="s">
        <v>489</v>
      </c>
      <c r="J54" s="43" t="s">
        <v>565</v>
      </c>
      <c r="K54" s="34" t="s">
        <v>39</v>
      </c>
      <c r="L54" s="35" t="s">
        <v>621</v>
      </c>
      <c r="M54" s="50" t="s">
        <v>474</v>
      </c>
    </row>
    <row r="55" spans="1:13" ht="129" customHeight="1">
      <c r="A55" s="147">
        <v>81</v>
      </c>
      <c r="B55" s="172" t="s">
        <v>608</v>
      </c>
      <c r="C55" s="41">
        <v>45132</v>
      </c>
      <c r="D55" s="32" t="s">
        <v>609</v>
      </c>
      <c r="E55" s="195" t="s">
        <v>610</v>
      </c>
      <c r="F55" s="39" t="s">
        <v>12</v>
      </c>
      <c r="G55" s="91" t="s">
        <v>294</v>
      </c>
      <c r="H55" s="73" t="s">
        <v>956</v>
      </c>
      <c r="I55" s="33" t="s">
        <v>71</v>
      </c>
      <c r="J55" s="89" t="s">
        <v>466</v>
      </c>
      <c r="K55" s="34" t="s">
        <v>39</v>
      </c>
      <c r="L55" s="35" t="s">
        <v>611</v>
      </c>
      <c r="M55" s="50" t="s">
        <v>612</v>
      </c>
    </row>
    <row r="56" spans="1:13" ht="129" customHeight="1">
      <c r="A56" s="147">
        <v>80</v>
      </c>
      <c r="B56" s="172" t="s">
        <v>603</v>
      </c>
      <c r="C56" s="41">
        <v>45131</v>
      </c>
      <c r="D56" s="32" t="s">
        <v>604</v>
      </c>
      <c r="E56" s="195" t="s">
        <v>605</v>
      </c>
      <c r="F56" s="39" t="s">
        <v>12</v>
      </c>
      <c r="G56" s="91" t="s">
        <v>294</v>
      </c>
      <c r="H56" s="73" t="s">
        <v>957</v>
      </c>
      <c r="I56" s="33" t="s">
        <v>31</v>
      </c>
      <c r="J56" s="89" t="s">
        <v>372</v>
      </c>
      <c r="K56" s="34" t="s">
        <v>39</v>
      </c>
      <c r="L56" s="35" t="s">
        <v>606</v>
      </c>
      <c r="M56" s="50" t="s">
        <v>607</v>
      </c>
    </row>
    <row r="57" spans="1:13" ht="129" customHeight="1">
      <c r="A57" s="147">
        <v>79</v>
      </c>
      <c r="B57" s="171" t="s">
        <v>667</v>
      </c>
      <c r="C57" s="41">
        <v>45128</v>
      </c>
      <c r="D57" s="32" t="s">
        <v>674</v>
      </c>
      <c r="E57" s="196" t="s">
        <v>672</v>
      </c>
      <c r="F57" s="39" t="s">
        <v>12</v>
      </c>
      <c r="G57" s="91">
        <v>20</v>
      </c>
      <c r="H57" s="74" t="s">
        <v>958</v>
      </c>
      <c r="I57" s="33" t="s">
        <v>671</v>
      </c>
      <c r="J57" s="67" t="s">
        <v>183</v>
      </c>
      <c r="K57" s="34" t="s">
        <v>39</v>
      </c>
      <c r="L57" s="35" t="s">
        <v>669</v>
      </c>
      <c r="M57" s="50" t="s">
        <v>670</v>
      </c>
    </row>
    <row r="58" spans="1:13" ht="129" customHeight="1">
      <c r="A58" s="147">
        <v>78</v>
      </c>
      <c r="B58" s="171" t="s">
        <v>582</v>
      </c>
      <c r="C58" s="41">
        <v>45127</v>
      </c>
      <c r="D58" s="32" t="s">
        <v>583</v>
      </c>
      <c r="E58" s="196" t="s">
        <v>584</v>
      </c>
      <c r="F58" s="39" t="s">
        <v>12</v>
      </c>
      <c r="G58" s="90">
        <v>80</v>
      </c>
      <c r="H58" s="73" t="s">
        <v>959</v>
      </c>
      <c r="I58" s="33" t="s">
        <v>442</v>
      </c>
      <c r="J58" s="160" t="s">
        <v>581</v>
      </c>
      <c r="K58" s="34" t="s">
        <v>39</v>
      </c>
      <c r="L58" s="35" t="s">
        <v>585</v>
      </c>
      <c r="M58" s="50" t="s">
        <v>586</v>
      </c>
    </row>
    <row r="59" spans="1:13" ht="129" customHeight="1">
      <c r="A59" s="147">
        <v>77</v>
      </c>
      <c r="B59" s="171" t="s">
        <v>587</v>
      </c>
      <c r="C59" s="41">
        <v>45127</v>
      </c>
      <c r="D59" s="32" t="s">
        <v>595</v>
      </c>
      <c r="E59" s="196" t="s">
        <v>588</v>
      </c>
      <c r="F59" s="39" t="s">
        <v>12</v>
      </c>
      <c r="G59" s="91" t="s">
        <v>294</v>
      </c>
      <c r="H59" s="74" t="s">
        <v>960</v>
      </c>
      <c r="I59" s="33" t="s">
        <v>594</v>
      </c>
      <c r="J59" s="69" t="s">
        <v>271</v>
      </c>
      <c r="K59" s="70" t="s">
        <v>39</v>
      </c>
      <c r="L59" s="35" t="s">
        <v>589</v>
      </c>
      <c r="M59" s="50" t="s">
        <v>590</v>
      </c>
    </row>
    <row r="60" spans="1:13" ht="129" customHeight="1">
      <c r="A60" s="147">
        <v>76</v>
      </c>
      <c r="B60" s="171" t="s">
        <v>572</v>
      </c>
      <c r="C60" s="41">
        <v>45125</v>
      </c>
      <c r="D60" s="44" t="s">
        <v>381</v>
      </c>
      <c r="E60" s="196" t="s">
        <v>571</v>
      </c>
      <c r="F60" s="39" t="s">
        <v>12</v>
      </c>
      <c r="G60" s="91">
        <v>21</v>
      </c>
      <c r="H60" s="74" t="s">
        <v>961</v>
      </c>
      <c r="I60" s="33" t="s">
        <v>129</v>
      </c>
      <c r="J60" s="89" t="s">
        <v>369</v>
      </c>
      <c r="K60" s="34" t="s">
        <v>39</v>
      </c>
      <c r="L60" s="35" t="s">
        <v>568</v>
      </c>
      <c r="M60" s="50" t="s">
        <v>570</v>
      </c>
    </row>
    <row r="61" spans="1:13" ht="129" customHeight="1">
      <c r="A61" s="147">
        <v>75</v>
      </c>
      <c r="B61" s="171" t="s">
        <v>567</v>
      </c>
      <c r="C61" s="41">
        <v>45125</v>
      </c>
      <c r="D61" s="44" t="s">
        <v>381</v>
      </c>
      <c r="E61" s="196" t="s">
        <v>566</v>
      </c>
      <c r="F61" s="39" t="s">
        <v>12</v>
      </c>
      <c r="G61" s="91">
        <v>21</v>
      </c>
      <c r="H61" s="157" t="s">
        <v>962</v>
      </c>
      <c r="I61" s="33" t="s">
        <v>129</v>
      </c>
      <c r="J61" s="89" t="s">
        <v>369</v>
      </c>
      <c r="K61" s="34" t="s">
        <v>39</v>
      </c>
      <c r="L61" s="35" t="s">
        <v>569</v>
      </c>
      <c r="M61" s="50" t="s">
        <v>570</v>
      </c>
    </row>
    <row r="62" spans="1:13" ht="129" customHeight="1">
      <c r="A62" s="147">
        <v>74</v>
      </c>
      <c r="B62" s="171" t="s">
        <v>575</v>
      </c>
      <c r="C62" s="41">
        <v>45125</v>
      </c>
      <c r="D62" s="32" t="s">
        <v>579</v>
      </c>
      <c r="E62" s="196" t="s">
        <v>576</v>
      </c>
      <c r="F62" s="39" t="s">
        <v>12</v>
      </c>
      <c r="G62" s="90" t="s">
        <v>294</v>
      </c>
      <c r="H62" s="73" t="s">
        <v>963</v>
      </c>
      <c r="I62" s="37" t="s">
        <v>580</v>
      </c>
      <c r="J62" s="46" t="s">
        <v>581</v>
      </c>
      <c r="K62" s="34" t="s">
        <v>39</v>
      </c>
      <c r="L62" s="35" t="s">
        <v>577</v>
      </c>
      <c r="M62" s="50" t="s">
        <v>578</v>
      </c>
    </row>
    <row r="63" spans="1:13" ht="160.5" customHeight="1">
      <c r="A63" s="147">
        <v>73</v>
      </c>
      <c r="B63" s="171" t="s">
        <v>551</v>
      </c>
      <c r="C63" s="153">
        <v>45124</v>
      </c>
      <c r="D63" s="32" t="s">
        <v>548</v>
      </c>
      <c r="E63" s="195" t="s">
        <v>563</v>
      </c>
      <c r="F63" s="39" t="s">
        <v>12</v>
      </c>
      <c r="G63" s="91">
        <v>16</v>
      </c>
      <c r="H63" s="73" t="s">
        <v>964</v>
      </c>
      <c r="I63" s="33" t="s">
        <v>564</v>
      </c>
      <c r="J63" s="43" t="s">
        <v>374</v>
      </c>
      <c r="K63" s="70" t="s">
        <v>39</v>
      </c>
      <c r="L63" s="35" t="s">
        <v>549</v>
      </c>
      <c r="M63" s="50" t="s">
        <v>550</v>
      </c>
    </row>
    <row r="64" spans="1:13" ht="143.25" customHeight="1">
      <c r="A64" s="147">
        <v>72</v>
      </c>
      <c r="B64" s="171" t="s">
        <v>544</v>
      </c>
      <c r="C64" s="153">
        <v>45124</v>
      </c>
      <c r="D64" s="32" t="s">
        <v>350</v>
      </c>
      <c r="E64" s="195" t="s">
        <v>545</v>
      </c>
      <c r="F64" s="39" t="s">
        <v>12</v>
      </c>
      <c r="G64" s="91">
        <v>23</v>
      </c>
      <c r="H64" s="73" t="s">
        <v>965</v>
      </c>
      <c r="I64" s="33" t="s">
        <v>129</v>
      </c>
      <c r="J64" s="67" t="s">
        <v>184</v>
      </c>
      <c r="K64" s="70" t="s">
        <v>39</v>
      </c>
      <c r="L64" s="35" t="s">
        <v>546</v>
      </c>
      <c r="M64" s="50" t="s">
        <v>547</v>
      </c>
    </row>
    <row r="65" spans="1:13" ht="120.75" customHeight="1">
      <c r="A65" s="147">
        <v>71</v>
      </c>
      <c r="B65" s="171" t="s">
        <v>555</v>
      </c>
      <c r="C65" s="153">
        <v>45124</v>
      </c>
      <c r="D65" s="44" t="s">
        <v>552</v>
      </c>
      <c r="E65" s="196" t="s">
        <v>795</v>
      </c>
      <c r="F65" s="39" t="s">
        <v>12</v>
      </c>
      <c r="G65" s="90">
        <v>10</v>
      </c>
      <c r="H65" s="74" t="s">
        <v>966</v>
      </c>
      <c r="I65" s="37" t="s">
        <v>704</v>
      </c>
      <c r="J65" s="67" t="s">
        <v>182</v>
      </c>
      <c r="K65" s="70" t="s">
        <v>39</v>
      </c>
      <c r="L65" s="35" t="s">
        <v>553</v>
      </c>
      <c r="M65" s="50" t="s">
        <v>554</v>
      </c>
    </row>
    <row r="66" spans="1:13" ht="142.5" customHeight="1">
      <c r="A66" s="147">
        <v>70</v>
      </c>
      <c r="B66" s="171" t="s">
        <v>542</v>
      </c>
      <c r="C66" s="41">
        <v>45121</v>
      </c>
      <c r="D66" s="44" t="s">
        <v>537</v>
      </c>
      <c r="E66" s="196" t="s">
        <v>538</v>
      </c>
      <c r="F66" s="39" t="s">
        <v>12</v>
      </c>
      <c r="G66" s="91">
        <v>100</v>
      </c>
      <c r="H66" s="73" t="s">
        <v>967</v>
      </c>
      <c r="I66" s="33" t="s">
        <v>539</v>
      </c>
      <c r="J66" s="89" t="s">
        <v>451</v>
      </c>
      <c r="K66" s="70" t="s">
        <v>39</v>
      </c>
      <c r="L66" s="35" t="s">
        <v>540</v>
      </c>
      <c r="M66" s="50" t="s">
        <v>541</v>
      </c>
    </row>
    <row r="67" spans="1:13" ht="129" customHeight="1">
      <c r="A67" s="147">
        <v>69</v>
      </c>
      <c r="B67" s="171" t="s">
        <v>480</v>
      </c>
      <c r="C67" s="41">
        <v>45117</v>
      </c>
      <c r="D67" s="32" t="s">
        <v>481</v>
      </c>
      <c r="E67" s="195" t="s">
        <v>688</v>
      </c>
      <c r="F67" s="39" t="s">
        <v>12</v>
      </c>
      <c r="G67" s="91">
        <v>10</v>
      </c>
      <c r="H67" s="73" t="s">
        <v>968</v>
      </c>
      <c r="I67" s="33" t="s">
        <v>129</v>
      </c>
      <c r="J67" s="89" t="s">
        <v>184</v>
      </c>
      <c r="K67" s="34" t="s">
        <v>39</v>
      </c>
      <c r="L67" s="72" t="s">
        <v>482</v>
      </c>
      <c r="M67" s="50" t="s">
        <v>483</v>
      </c>
    </row>
    <row r="68" spans="1:13" ht="129" customHeight="1">
      <c r="A68" s="147">
        <v>68</v>
      </c>
      <c r="B68" s="172" t="s">
        <v>484</v>
      </c>
      <c r="C68" s="41">
        <v>45117</v>
      </c>
      <c r="D68" s="32" t="s">
        <v>485</v>
      </c>
      <c r="E68" s="195" t="s">
        <v>486</v>
      </c>
      <c r="F68" s="39" t="s">
        <v>12</v>
      </c>
      <c r="G68" s="91">
        <v>50</v>
      </c>
      <c r="H68" s="73" t="s">
        <v>1040</v>
      </c>
      <c r="I68" s="33" t="s">
        <v>489</v>
      </c>
      <c r="J68" s="43" t="s">
        <v>565</v>
      </c>
      <c r="K68" s="34" t="s">
        <v>39</v>
      </c>
      <c r="L68" s="35" t="s">
        <v>487</v>
      </c>
      <c r="M68" s="50" t="s">
        <v>488</v>
      </c>
    </row>
    <row r="69" spans="1:13" ht="129" customHeight="1">
      <c r="A69" s="147">
        <v>67</v>
      </c>
      <c r="B69" s="171" t="s">
        <v>461</v>
      </c>
      <c r="C69" s="41">
        <v>45111</v>
      </c>
      <c r="D69" s="32" t="s">
        <v>462</v>
      </c>
      <c r="E69" s="196" t="s">
        <v>463</v>
      </c>
      <c r="F69" s="39" t="s">
        <v>12</v>
      </c>
      <c r="G69" s="91">
        <v>45</v>
      </c>
      <c r="H69" s="73" t="s">
        <v>969</v>
      </c>
      <c r="I69" s="33" t="s">
        <v>467</v>
      </c>
      <c r="J69" s="89" t="s">
        <v>466</v>
      </c>
      <c r="K69" s="34" t="s">
        <v>39</v>
      </c>
      <c r="L69" s="72" t="s">
        <v>464</v>
      </c>
      <c r="M69" s="50" t="s">
        <v>465</v>
      </c>
    </row>
    <row r="70" spans="1:13" ht="129" customHeight="1">
      <c r="A70" s="147">
        <v>66</v>
      </c>
      <c r="B70" s="171" t="s">
        <v>457</v>
      </c>
      <c r="C70" s="41">
        <v>45111</v>
      </c>
      <c r="D70" s="32" t="s">
        <v>617</v>
      </c>
      <c r="E70" s="196" t="s">
        <v>458</v>
      </c>
      <c r="F70" s="39" t="s">
        <v>12</v>
      </c>
      <c r="G70" s="91">
        <v>45</v>
      </c>
      <c r="H70" s="73" t="s">
        <v>970</v>
      </c>
      <c r="I70" s="33" t="s">
        <v>468</v>
      </c>
      <c r="J70" s="67" t="s">
        <v>429</v>
      </c>
      <c r="K70" s="34" t="s">
        <v>39</v>
      </c>
      <c r="L70" s="35" t="s">
        <v>459</v>
      </c>
      <c r="M70" s="50" t="s">
        <v>460</v>
      </c>
    </row>
    <row r="71" spans="1:13" ht="129" customHeight="1">
      <c r="A71" s="147">
        <v>65</v>
      </c>
      <c r="B71" s="171" t="s">
        <v>436</v>
      </c>
      <c r="C71" s="41">
        <v>45104</v>
      </c>
      <c r="D71" s="32" t="s">
        <v>441</v>
      </c>
      <c r="E71" s="196" t="s">
        <v>437</v>
      </c>
      <c r="F71" s="39" t="s">
        <v>12</v>
      </c>
      <c r="G71" s="91">
        <v>100</v>
      </c>
      <c r="H71" s="73" t="s">
        <v>971</v>
      </c>
      <c r="I71" s="33" t="s">
        <v>442</v>
      </c>
      <c r="J71" s="67" t="s">
        <v>440</v>
      </c>
      <c r="K71" s="34" t="s">
        <v>39</v>
      </c>
      <c r="L71" s="132" t="s">
        <v>438</v>
      </c>
      <c r="M71" s="133" t="s">
        <v>439</v>
      </c>
    </row>
    <row r="72" spans="1:13" ht="129" customHeight="1">
      <c r="A72" s="147">
        <v>64</v>
      </c>
      <c r="B72" s="171" t="s">
        <v>431</v>
      </c>
      <c r="C72" s="41">
        <v>45101</v>
      </c>
      <c r="D72" s="44" t="s">
        <v>370</v>
      </c>
      <c r="E72" s="196" t="s">
        <v>435</v>
      </c>
      <c r="F72" s="39" t="s">
        <v>12</v>
      </c>
      <c r="G72" s="90">
        <v>60</v>
      </c>
      <c r="H72" s="73" t="s">
        <v>972</v>
      </c>
      <c r="I72" s="33" t="s">
        <v>432</v>
      </c>
      <c r="J72" s="67" t="s">
        <v>410</v>
      </c>
      <c r="K72" s="34" t="s">
        <v>39</v>
      </c>
      <c r="L72" s="35" t="s">
        <v>433</v>
      </c>
      <c r="M72" s="50" t="s">
        <v>434</v>
      </c>
    </row>
    <row r="73" spans="1:13" ht="129" customHeight="1">
      <c r="A73" s="147">
        <v>63</v>
      </c>
      <c r="B73" s="171" t="s">
        <v>418</v>
      </c>
      <c r="C73" s="41">
        <v>45096</v>
      </c>
      <c r="D73" s="71" t="s">
        <v>419</v>
      </c>
      <c r="E73" s="197" t="s">
        <v>856</v>
      </c>
      <c r="F73" s="39" t="s">
        <v>12</v>
      </c>
      <c r="G73" s="90">
        <v>50</v>
      </c>
      <c r="H73" s="73" t="s">
        <v>973</v>
      </c>
      <c r="I73" s="86" t="s">
        <v>31</v>
      </c>
      <c r="J73" s="89" t="s">
        <v>451</v>
      </c>
      <c r="K73" s="34" t="s">
        <v>39</v>
      </c>
      <c r="L73" s="35" t="s">
        <v>420</v>
      </c>
      <c r="M73" s="50" t="s">
        <v>421</v>
      </c>
    </row>
    <row r="74" spans="1:13" ht="129" customHeight="1">
      <c r="A74" s="147">
        <v>62</v>
      </c>
      <c r="B74" s="171" t="s">
        <v>417</v>
      </c>
      <c r="C74" s="41">
        <v>45094</v>
      </c>
      <c r="D74" s="32" t="s">
        <v>413</v>
      </c>
      <c r="E74" s="195" t="s">
        <v>543</v>
      </c>
      <c r="F74" s="39" t="s">
        <v>12</v>
      </c>
      <c r="G74" s="91">
        <v>18</v>
      </c>
      <c r="H74" s="74" t="s">
        <v>974</v>
      </c>
      <c r="I74" s="33" t="s">
        <v>37</v>
      </c>
      <c r="J74" s="69" t="s">
        <v>414</v>
      </c>
      <c r="K74" s="34" t="s">
        <v>39</v>
      </c>
      <c r="L74" s="35" t="s">
        <v>415</v>
      </c>
      <c r="M74" s="50" t="s">
        <v>416</v>
      </c>
    </row>
    <row r="75" spans="1:13" ht="129" customHeight="1">
      <c r="A75" s="147">
        <v>61</v>
      </c>
      <c r="B75" s="171" t="s">
        <v>452</v>
      </c>
      <c r="C75" s="41">
        <v>45090</v>
      </c>
      <c r="D75" s="135" t="s">
        <v>453</v>
      </c>
      <c r="E75" s="68" t="s">
        <v>471</v>
      </c>
      <c r="F75" s="39" t="s">
        <v>12</v>
      </c>
      <c r="G75" s="91">
        <v>120</v>
      </c>
      <c r="H75" s="74" t="s">
        <v>975</v>
      </c>
      <c r="I75" s="37" t="s">
        <v>472</v>
      </c>
      <c r="J75" s="43" t="s">
        <v>454</v>
      </c>
      <c r="K75" s="34" t="s">
        <v>39</v>
      </c>
      <c r="L75" s="35" t="s">
        <v>455</v>
      </c>
      <c r="M75" s="50" t="s">
        <v>456</v>
      </c>
    </row>
    <row r="76" spans="1:13" ht="129" customHeight="1">
      <c r="A76" s="147">
        <v>60</v>
      </c>
      <c r="B76" s="171" t="s">
        <v>376</v>
      </c>
      <c r="C76" s="41">
        <v>45089</v>
      </c>
      <c r="D76" s="32" t="s">
        <v>375</v>
      </c>
      <c r="E76" s="195" t="s">
        <v>380</v>
      </c>
      <c r="F76" s="39" t="s">
        <v>12</v>
      </c>
      <c r="G76" s="91">
        <v>200</v>
      </c>
      <c r="H76" s="74" t="s">
        <v>976</v>
      </c>
      <c r="I76" s="37" t="s">
        <v>379</v>
      </c>
      <c r="J76" s="67" t="s">
        <v>373</v>
      </c>
      <c r="K76" s="34" t="s">
        <v>39</v>
      </c>
      <c r="L76" s="123" t="s">
        <v>377</v>
      </c>
      <c r="M76" s="124" t="s">
        <v>378</v>
      </c>
    </row>
    <row r="77" spans="1:13" ht="129" customHeight="1">
      <c r="A77" s="147">
        <v>59</v>
      </c>
      <c r="B77" s="171" t="s">
        <v>387</v>
      </c>
      <c r="C77" s="41">
        <v>45086</v>
      </c>
      <c r="D77" s="44" t="s">
        <v>262</v>
      </c>
      <c r="E77" s="196" t="s">
        <v>390</v>
      </c>
      <c r="F77" s="39" t="s">
        <v>12</v>
      </c>
      <c r="G77" s="90"/>
      <c r="H77" s="73" t="s">
        <v>977</v>
      </c>
      <c r="I77" s="33" t="s">
        <v>383</v>
      </c>
      <c r="J77" s="67" t="s">
        <v>369</v>
      </c>
      <c r="K77" s="122"/>
      <c r="L77" s="35" t="s">
        <v>384</v>
      </c>
      <c r="M77" s="50" t="s">
        <v>385</v>
      </c>
    </row>
    <row r="78" spans="1:13" ht="129" customHeight="1">
      <c r="A78" s="147">
        <v>58</v>
      </c>
      <c r="B78" s="171" t="s">
        <v>386</v>
      </c>
      <c r="C78" s="41">
        <v>45086</v>
      </c>
      <c r="D78" s="44" t="s">
        <v>381</v>
      </c>
      <c r="E78" s="196" t="s">
        <v>382</v>
      </c>
      <c r="F78" s="39" t="s">
        <v>12</v>
      </c>
      <c r="G78" s="90"/>
      <c r="H78" s="73" t="s">
        <v>977</v>
      </c>
      <c r="I78" s="33" t="s">
        <v>383</v>
      </c>
      <c r="J78" s="67" t="s">
        <v>369</v>
      </c>
      <c r="K78" s="122"/>
      <c r="L78" s="35" t="s">
        <v>388</v>
      </c>
      <c r="M78" s="50" t="s">
        <v>389</v>
      </c>
    </row>
    <row r="79" spans="1:13" ht="129" customHeight="1">
      <c r="A79" s="147">
        <v>57</v>
      </c>
      <c r="B79" s="172" t="s">
        <v>364</v>
      </c>
      <c r="C79" s="151">
        <v>45072</v>
      </c>
      <c r="D79" s="32" t="s">
        <v>262</v>
      </c>
      <c r="E79" s="195" t="s">
        <v>591</v>
      </c>
      <c r="F79" s="39" t="s">
        <v>12</v>
      </c>
      <c r="G79" s="91">
        <v>35</v>
      </c>
      <c r="H79" s="74" t="s">
        <v>978</v>
      </c>
      <c r="I79" s="33" t="s">
        <v>475</v>
      </c>
      <c r="J79" s="67" t="s">
        <v>411</v>
      </c>
      <c r="K79" s="34" t="s">
        <v>39</v>
      </c>
      <c r="L79" s="35" t="s">
        <v>365</v>
      </c>
      <c r="M79" s="50" t="s">
        <v>366</v>
      </c>
    </row>
    <row r="80" spans="1:13" ht="129" customHeight="1">
      <c r="A80" s="147">
        <v>56</v>
      </c>
      <c r="B80" s="171" t="s">
        <v>355</v>
      </c>
      <c r="C80" s="41">
        <v>45068</v>
      </c>
      <c r="D80" s="44" t="s">
        <v>381</v>
      </c>
      <c r="E80" s="196" t="s">
        <v>356</v>
      </c>
      <c r="F80" s="39" t="s">
        <v>12</v>
      </c>
      <c r="G80" s="93" t="s">
        <v>294</v>
      </c>
      <c r="H80" s="74" t="s">
        <v>979</v>
      </c>
      <c r="I80" s="37" t="s">
        <v>363</v>
      </c>
      <c r="J80" s="67" t="s">
        <v>368</v>
      </c>
      <c r="K80" s="34" t="s">
        <v>39</v>
      </c>
      <c r="L80" s="35" t="s">
        <v>357</v>
      </c>
      <c r="M80" s="50" t="s">
        <v>358</v>
      </c>
    </row>
    <row r="81" spans="1:13" ht="129" customHeight="1">
      <c r="A81" s="147">
        <v>55</v>
      </c>
      <c r="B81" s="172" t="s">
        <v>353</v>
      </c>
      <c r="C81" s="151">
        <v>45065</v>
      </c>
      <c r="D81" s="32" t="s">
        <v>350</v>
      </c>
      <c r="E81" s="195" t="s">
        <v>490</v>
      </c>
      <c r="F81" s="39" t="s">
        <v>12</v>
      </c>
      <c r="G81" s="90">
        <v>46</v>
      </c>
      <c r="H81" s="73" t="s">
        <v>980</v>
      </c>
      <c r="I81" s="33" t="s">
        <v>129</v>
      </c>
      <c r="J81" s="89" t="s">
        <v>184</v>
      </c>
      <c r="K81" s="34" t="s">
        <v>39</v>
      </c>
      <c r="L81" s="35" t="s">
        <v>351</v>
      </c>
      <c r="M81" s="50" t="s">
        <v>352</v>
      </c>
    </row>
    <row r="82" spans="1:13" ht="129" customHeight="1">
      <c r="A82" s="147">
        <v>54</v>
      </c>
      <c r="B82" s="171" t="s">
        <v>449</v>
      </c>
      <c r="C82" s="41">
        <v>45063</v>
      </c>
      <c r="D82" s="44" t="s">
        <v>444</v>
      </c>
      <c r="E82" s="196" t="s">
        <v>445</v>
      </c>
      <c r="F82" s="39" t="s">
        <v>12</v>
      </c>
      <c r="G82" s="90">
        <v>50</v>
      </c>
      <c r="H82" s="73" t="s">
        <v>981</v>
      </c>
      <c r="I82" s="33" t="s">
        <v>446</v>
      </c>
      <c r="J82" s="69" t="s">
        <v>597</v>
      </c>
      <c r="K82" s="34" t="s">
        <v>39</v>
      </c>
      <c r="L82" s="35" t="s">
        <v>447</v>
      </c>
      <c r="M82" s="50" t="s">
        <v>448</v>
      </c>
    </row>
    <row r="83" spans="1:13" ht="129" customHeight="1">
      <c r="A83" s="147">
        <v>53</v>
      </c>
      <c r="B83" s="171" t="s">
        <v>344</v>
      </c>
      <c r="C83" s="41">
        <v>45055</v>
      </c>
      <c r="D83" s="32" t="s">
        <v>290</v>
      </c>
      <c r="E83" s="198" t="s">
        <v>687</v>
      </c>
      <c r="F83" s="39" t="s">
        <v>12</v>
      </c>
      <c r="G83" s="91">
        <v>60</v>
      </c>
      <c r="H83" s="73" t="s">
        <v>982</v>
      </c>
      <c r="I83" s="33" t="s">
        <v>31</v>
      </c>
      <c r="J83" s="67" t="s">
        <v>368</v>
      </c>
      <c r="K83" s="34" t="s">
        <v>39</v>
      </c>
      <c r="L83" s="35" t="s">
        <v>345</v>
      </c>
      <c r="M83" s="50" t="s">
        <v>346</v>
      </c>
    </row>
    <row r="84" spans="1:13" ht="127.5">
      <c r="A84" s="147">
        <v>52</v>
      </c>
      <c r="B84" s="171" t="s">
        <v>336</v>
      </c>
      <c r="C84" s="41">
        <v>45053</v>
      </c>
      <c r="D84" s="32" t="s">
        <v>337</v>
      </c>
      <c r="E84" s="195" t="s">
        <v>772</v>
      </c>
      <c r="F84" s="39" t="s">
        <v>12</v>
      </c>
      <c r="G84" s="90">
        <v>20</v>
      </c>
      <c r="H84" s="73" t="s">
        <v>983</v>
      </c>
      <c r="I84" s="33" t="s">
        <v>31</v>
      </c>
      <c r="J84" s="89" t="s">
        <v>184</v>
      </c>
      <c r="K84" s="34" t="s">
        <v>39</v>
      </c>
      <c r="L84" s="35" t="s">
        <v>338</v>
      </c>
      <c r="M84" s="50" t="s">
        <v>339</v>
      </c>
    </row>
    <row r="85" spans="1:13" ht="129" customHeight="1">
      <c r="A85" s="147">
        <v>51</v>
      </c>
      <c r="B85" s="171" t="s">
        <v>335</v>
      </c>
      <c r="C85" s="41">
        <v>45052</v>
      </c>
      <c r="D85" s="32" t="s">
        <v>290</v>
      </c>
      <c r="E85" s="198" t="s">
        <v>705</v>
      </c>
      <c r="F85" s="39" t="s">
        <v>12</v>
      </c>
      <c r="G85" s="90">
        <v>30</v>
      </c>
      <c r="H85" s="73" t="s">
        <v>984</v>
      </c>
      <c r="I85" s="33" t="s">
        <v>31</v>
      </c>
      <c r="J85" s="89" t="s">
        <v>182</v>
      </c>
      <c r="K85" s="34" t="s">
        <v>39</v>
      </c>
      <c r="L85" s="35" t="s">
        <v>706</v>
      </c>
      <c r="M85" s="50" t="s">
        <v>707</v>
      </c>
    </row>
    <row r="86" spans="1:13" ht="166.5" customHeight="1">
      <c r="A86" s="147">
        <v>50</v>
      </c>
      <c r="B86" s="171" t="s">
        <v>334</v>
      </c>
      <c r="C86" s="41">
        <v>45052</v>
      </c>
      <c r="D86" s="32" t="s">
        <v>290</v>
      </c>
      <c r="E86" s="198" t="s">
        <v>712</v>
      </c>
      <c r="F86" s="39" t="s">
        <v>12</v>
      </c>
      <c r="G86" s="90">
        <v>20</v>
      </c>
      <c r="H86" s="73" t="s">
        <v>985</v>
      </c>
      <c r="I86" s="33" t="s">
        <v>31</v>
      </c>
      <c r="J86" s="89" t="s">
        <v>182</v>
      </c>
      <c r="K86" s="34" t="s">
        <v>39</v>
      </c>
      <c r="L86" s="35" t="s">
        <v>332</v>
      </c>
      <c r="M86" s="50" t="s">
        <v>333</v>
      </c>
    </row>
    <row r="87" spans="1:13" ht="129" customHeight="1">
      <c r="A87" s="147">
        <v>49</v>
      </c>
      <c r="B87" s="171" t="s">
        <v>327</v>
      </c>
      <c r="C87" s="41">
        <v>45052</v>
      </c>
      <c r="D87" s="32" t="s">
        <v>349</v>
      </c>
      <c r="E87" s="198" t="s">
        <v>347</v>
      </c>
      <c r="F87" s="39" t="s">
        <v>12</v>
      </c>
      <c r="G87" s="91">
        <v>100</v>
      </c>
      <c r="H87" s="74" t="s">
        <v>986</v>
      </c>
      <c r="I87" s="33" t="s">
        <v>31</v>
      </c>
      <c r="J87" s="67" t="s">
        <v>189</v>
      </c>
      <c r="K87" s="34" t="s">
        <v>39</v>
      </c>
      <c r="L87" s="35" t="s">
        <v>329</v>
      </c>
      <c r="M87" s="50" t="s">
        <v>328</v>
      </c>
    </row>
    <row r="88" spans="1:13" ht="121.5" customHeight="1">
      <c r="A88" s="147">
        <v>48</v>
      </c>
      <c r="B88" s="171" t="s">
        <v>320</v>
      </c>
      <c r="C88" s="41">
        <v>45045</v>
      </c>
      <c r="D88" s="32" t="s">
        <v>342</v>
      </c>
      <c r="E88" s="195" t="s">
        <v>598</v>
      </c>
      <c r="F88" s="39" t="s">
        <v>12</v>
      </c>
      <c r="G88" s="119">
        <v>320</v>
      </c>
      <c r="H88" s="73" t="s">
        <v>987</v>
      </c>
      <c r="I88" s="33" t="s">
        <v>129</v>
      </c>
      <c r="J88" s="43" t="s">
        <v>321</v>
      </c>
      <c r="K88" s="34" t="s">
        <v>39</v>
      </c>
      <c r="L88" s="35" t="s">
        <v>322</v>
      </c>
      <c r="M88" s="50" t="s">
        <v>323</v>
      </c>
    </row>
    <row r="89" spans="1:13" ht="129" customHeight="1">
      <c r="A89" s="147">
        <v>47</v>
      </c>
      <c r="B89" s="171" t="s">
        <v>427</v>
      </c>
      <c r="C89" s="41">
        <v>45025</v>
      </c>
      <c r="D89" s="32" t="s">
        <v>424</v>
      </c>
      <c r="E89" s="68" t="s">
        <v>425</v>
      </c>
      <c r="F89" s="39" t="s">
        <v>12</v>
      </c>
      <c r="G89" s="91" t="s">
        <v>294</v>
      </c>
      <c r="H89" s="73" t="s">
        <v>988</v>
      </c>
      <c r="I89" s="37" t="s">
        <v>200</v>
      </c>
      <c r="J89" s="67" t="s">
        <v>288</v>
      </c>
      <c r="K89" s="34"/>
      <c r="L89" s="35" t="s">
        <v>426</v>
      </c>
      <c r="M89" s="50" t="s">
        <v>340</v>
      </c>
    </row>
    <row r="90" spans="1:13" ht="129" customHeight="1">
      <c r="A90" s="147">
        <v>46</v>
      </c>
      <c r="B90" s="171" t="s">
        <v>280</v>
      </c>
      <c r="C90" s="41">
        <v>45024</v>
      </c>
      <c r="D90" s="44" t="s">
        <v>196</v>
      </c>
      <c r="E90" s="196" t="s">
        <v>285</v>
      </c>
      <c r="F90" s="39" t="s">
        <v>12</v>
      </c>
      <c r="G90" s="91">
        <v>20</v>
      </c>
      <c r="H90" s="73" t="s">
        <v>989</v>
      </c>
      <c r="I90" s="45" t="s">
        <v>37</v>
      </c>
      <c r="J90" s="67" t="s">
        <v>182</v>
      </c>
      <c r="K90" s="34" t="s">
        <v>39</v>
      </c>
      <c r="L90" s="35" t="s">
        <v>264</v>
      </c>
      <c r="M90" s="50" t="s">
        <v>265</v>
      </c>
    </row>
    <row r="91" spans="1:13" ht="132" customHeight="1">
      <c r="A91" s="147">
        <v>45</v>
      </c>
      <c r="B91" s="171" t="s">
        <v>296</v>
      </c>
      <c r="C91" s="41">
        <v>45024</v>
      </c>
      <c r="D91" s="32" t="s">
        <v>297</v>
      </c>
      <c r="E91" s="42" t="s">
        <v>341</v>
      </c>
      <c r="F91" s="39" t="s">
        <v>12</v>
      </c>
      <c r="G91" s="91">
        <v>30</v>
      </c>
      <c r="H91" s="73" t="s">
        <v>990</v>
      </c>
      <c r="I91" s="37" t="s">
        <v>200</v>
      </c>
      <c r="J91" s="67" t="s">
        <v>288</v>
      </c>
      <c r="K91" s="34"/>
      <c r="L91" s="35" t="s">
        <v>298</v>
      </c>
      <c r="M91" s="50" t="s">
        <v>299</v>
      </c>
    </row>
    <row r="92" spans="1:13" ht="129" customHeight="1">
      <c r="A92" s="147">
        <v>44</v>
      </c>
      <c r="B92" s="171" t="s">
        <v>276</v>
      </c>
      <c r="C92" s="41">
        <v>45024</v>
      </c>
      <c r="D92" s="32" t="s">
        <v>277</v>
      </c>
      <c r="E92" s="42" t="s">
        <v>295</v>
      </c>
      <c r="F92" s="39" t="s">
        <v>12</v>
      </c>
      <c r="G92" s="90">
        <v>200</v>
      </c>
      <c r="H92" s="73" t="s">
        <v>991</v>
      </c>
      <c r="I92" s="37" t="s">
        <v>200</v>
      </c>
      <c r="J92" s="67" t="s">
        <v>288</v>
      </c>
      <c r="K92" s="34"/>
      <c r="L92" s="72" t="s">
        <v>278</v>
      </c>
      <c r="M92" s="50" t="s">
        <v>279</v>
      </c>
    </row>
    <row r="93" spans="1:13" ht="129" customHeight="1">
      <c r="A93" s="147">
        <v>43</v>
      </c>
      <c r="B93" s="171" t="s">
        <v>409</v>
      </c>
      <c r="C93" s="41">
        <v>45023</v>
      </c>
      <c r="D93" s="76" t="s">
        <v>196</v>
      </c>
      <c r="E93" s="197" t="s">
        <v>406</v>
      </c>
      <c r="F93" s="39" t="s">
        <v>12</v>
      </c>
      <c r="G93" s="90">
        <v>20</v>
      </c>
      <c r="H93" s="73" t="s">
        <v>992</v>
      </c>
      <c r="I93" s="45" t="s">
        <v>37</v>
      </c>
      <c r="J93" s="89" t="s">
        <v>182</v>
      </c>
      <c r="K93" s="34" t="s">
        <v>39</v>
      </c>
      <c r="L93" s="35" t="s">
        <v>404</v>
      </c>
      <c r="M93" s="50" t="s">
        <v>405</v>
      </c>
    </row>
    <row r="94" spans="1:13" ht="129" customHeight="1">
      <c r="A94" s="147">
        <v>42</v>
      </c>
      <c r="B94" s="171" t="s">
        <v>284</v>
      </c>
      <c r="C94" s="41">
        <v>45023</v>
      </c>
      <c r="D94" s="44" t="s">
        <v>196</v>
      </c>
      <c r="E94" s="196" t="s">
        <v>281</v>
      </c>
      <c r="F94" s="39" t="s">
        <v>12</v>
      </c>
      <c r="G94" s="90">
        <v>20</v>
      </c>
      <c r="H94" s="73" t="s">
        <v>993</v>
      </c>
      <c r="I94" s="45" t="s">
        <v>37</v>
      </c>
      <c r="J94" s="67" t="s">
        <v>182</v>
      </c>
      <c r="K94" s="34" t="s">
        <v>39</v>
      </c>
      <c r="L94" s="72" t="s">
        <v>282</v>
      </c>
      <c r="M94" s="50" t="s">
        <v>283</v>
      </c>
    </row>
    <row r="95" spans="1:13" ht="129" customHeight="1">
      <c r="A95" s="147">
        <v>41</v>
      </c>
      <c r="B95" s="171" t="s">
        <v>314</v>
      </c>
      <c r="C95" s="41">
        <v>45021</v>
      </c>
      <c r="D95" s="32" t="s">
        <v>315</v>
      </c>
      <c r="E95" s="68" t="s">
        <v>319</v>
      </c>
      <c r="F95" s="39" t="s">
        <v>12</v>
      </c>
      <c r="G95" s="91">
        <v>20</v>
      </c>
      <c r="H95" s="73" t="s">
        <v>994</v>
      </c>
      <c r="I95" s="37" t="s">
        <v>371</v>
      </c>
      <c r="J95" s="67" t="s">
        <v>288</v>
      </c>
      <c r="K95" s="34"/>
      <c r="L95" s="35" t="s">
        <v>316</v>
      </c>
      <c r="M95" s="50" t="s">
        <v>317</v>
      </c>
    </row>
    <row r="96" spans="1:13" ht="129" customHeight="1">
      <c r="A96" s="147">
        <v>40</v>
      </c>
      <c r="B96" s="171" t="s">
        <v>752</v>
      </c>
      <c r="C96" s="153">
        <v>45020</v>
      </c>
      <c r="D96" s="32" t="s">
        <v>139</v>
      </c>
      <c r="E96" s="196" t="s">
        <v>756</v>
      </c>
      <c r="F96" s="39" t="s">
        <v>12</v>
      </c>
      <c r="G96" s="91">
        <v>21</v>
      </c>
      <c r="H96" s="73" t="s">
        <v>995</v>
      </c>
      <c r="I96" s="33" t="s">
        <v>753</v>
      </c>
      <c r="J96" s="89" t="s">
        <v>183</v>
      </c>
      <c r="K96" s="34" t="s">
        <v>39</v>
      </c>
      <c r="L96" s="35" t="s">
        <v>754</v>
      </c>
      <c r="M96" s="50" t="s">
        <v>755</v>
      </c>
    </row>
    <row r="97" spans="1:13" ht="129" customHeight="1">
      <c r="A97" s="147">
        <v>39</v>
      </c>
      <c r="B97" s="171" t="s">
        <v>558</v>
      </c>
      <c r="C97" s="153">
        <v>45016</v>
      </c>
      <c r="D97" s="32" t="s">
        <v>139</v>
      </c>
      <c r="E97" s="196" t="s">
        <v>751</v>
      </c>
      <c r="F97" s="39" t="s">
        <v>12</v>
      </c>
      <c r="G97" s="91">
        <v>125</v>
      </c>
      <c r="H97" s="73" t="s">
        <v>996</v>
      </c>
      <c r="I97" s="33" t="s">
        <v>129</v>
      </c>
      <c r="J97" s="89" t="s">
        <v>183</v>
      </c>
      <c r="K97" s="34" t="s">
        <v>39</v>
      </c>
      <c r="L97" s="35" t="s">
        <v>556</v>
      </c>
      <c r="M97" s="50" t="s">
        <v>557</v>
      </c>
    </row>
    <row r="98" spans="1:13" ht="129" customHeight="1">
      <c r="A98" s="147">
        <v>38</v>
      </c>
      <c r="B98" s="171" t="s">
        <v>269</v>
      </c>
      <c r="C98" s="41">
        <v>45014</v>
      </c>
      <c r="D98" s="32" t="s">
        <v>270</v>
      </c>
      <c r="E98" s="68" t="s">
        <v>300</v>
      </c>
      <c r="F98" s="39" t="s">
        <v>12</v>
      </c>
      <c r="G98" s="90">
        <v>45</v>
      </c>
      <c r="H98" s="73" t="s">
        <v>997</v>
      </c>
      <c r="I98" s="37" t="s">
        <v>200</v>
      </c>
      <c r="J98" s="89" t="s">
        <v>288</v>
      </c>
      <c r="K98" s="34" t="s">
        <v>39</v>
      </c>
      <c r="L98" s="35" t="s">
        <v>267</v>
      </c>
      <c r="M98" s="50" t="s">
        <v>268</v>
      </c>
    </row>
    <row r="99" spans="1:13" ht="129" customHeight="1">
      <c r="A99" s="147">
        <v>37</v>
      </c>
      <c r="B99" s="171" t="s">
        <v>534</v>
      </c>
      <c r="C99" s="41">
        <v>45010</v>
      </c>
      <c r="D99" s="44" t="s">
        <v>367</v>
      </c>
      <c r="E99" s="196" t="s">
        <v>797</v>
      </c>
      <c r="F99" s="39" t="s">
        <v>12</v>
      </c>
      <c r="G99" s="91">
        <v>25</v>
      </c>
      <c r="H99" s="73" t="s">
        <v>998</v>
      </c>
      <c r="I99" s="37"/>
      <c r="J99" s="69" t="s">
        <v>512</v>
      </c>
      <c r="K99" s="34" t="s">
        <v>39</v>
      </c>
      <c r="L99" s="35" t="s">
        <v>532</v>
      </c>
      <c r="M99" s="50" t="s">
        <v>573</v>
      </c>
    </row>
    <row r="100" spans="1:13" ht="129" customHeight="1">
      <c r="A100" s="147">
        <v>36</v>
      </c>
      <c r="B100" s="171" t="s">
        <v>361</v>
      </c>
      <c r="C100" s="41">
        <v>45010</v>
      </c>
      <c r="D100" s="44" t="s">
        <v>354</v>
      </c>
      <c r="E100" s="196" t="s">
        <v>362</v>
      </c>
      <c r="F100" s="39" t="s">
        <v>12</v>
      </c>
      <c r="G100" s="91">
        <v>160</v>
      </c>
      <c r="H100" s="73" t="s">
        <v>999</v>
      </c>
      <c r="I100" s="37" t="s">
        <v>326</v>
      </c>
      <c r="J100" s="89" t="s">
        <v>368</v>
      </c>
      <c r="K100" s="34" t="s">
        <v>39</v>
      </c>
      <c r="L100" s="35" t="s">
        <v>359</v>
      </c>
      <c r="M100" s="50" t="s">
        <v>360</v>
      </c>
    </row>
    <row r="101" spans="1:13" ht="129" customHeight="1">
      <c r="A101" s="147">
        <v>35</v>
      </c>
      <c r="B101" s="171" t="s">
        <v>521</v>
      </c>
      <c r="C101" s="41">
        <v>45010</v>
      </c>
      <c r="D101" s="44" t="s">
        <v>518</v>
      </c>
      <c r="E101" s="196" t="s">
        <v>524</v>
      </c>
      <c r="F101" s="39" t="s">
        <v>12</v>
      </c>
      <c r="G101" s="91">
        <v>65</v>
      </c>
      <c r="H101" s="73" t="s">
        <v>1000</v>
      </c>
      <c r="I101" s="37"/>
      <c r="J101" s="69" t="s">
        <v>512</v>
      </c>
      <c r="K101" s="34" t="s">
        <v>39</v>
      </c>
      <c r="L101" s="35" t="s">
        <v>522</v>
      </c>
      <c r="M101" s="50" t="s">
        <v>523</v>
      </c>
    </row>
    <row r="102" spans="1:13" ht="129" customHeight="1">
      <c r="A102" s="147">
        <v>34</v>
      </c>
      <c r="B102" s="171" t="s">
        <v>530</v>
      </c>
      <c r="C102" s="41">
        <v>45010</v>
      </c>
      <c r="D102" s="44" t="s">
        <v>367</v>
      </c>
      <c r="E102" s="196" t="s">
        <v>889</v>
      </c>
      <c r="F102" s="39" t="s">
        <v>12</v>
      </c>
      <c r="G102" s="91">
        <v>85</v>
      </c>
      <c r="H102" s="73" t="s">
        <v>1001</v>
      </c>
      <c r="I102" s="37"/>
      <c r="J102" s="69" t="s">
        <v>512</v>
      </c>
      <c r="K102" s="34" t="s">
        <v>39</v>
      </c>
      <c r="L102" s="35" t="s">
        <v>535</v>
      </c>
      <c r="M102" s="50" t="s">
        <v>536</v>
      </c>
    </row>
    <row r="103" spans="1:13" ht="129" customHeight="1">
      <c r="A103" s="147">
        <v>33</v>
      </c>
      <c r="B103" s="171" t="s">
        <v>508</v>
      </c>
      <c r="C103" s="41">
        <v>45010</v>
      </c>
      <c r="D103" s="44" t="s">
        <v>518</v>
      </c>
      <c r="E103" s="196" t="s">
        <v>891</v>
      </c>
      <c r="F103" s="39" t="s">
        <v>12</v>
      </c>
      <c r="G103" s="148">
        <v>796</v>
      </c>
      <c r="H103" s="73" t="s">
        <v>1002</v>
      </c>
      <c r="I103" s="149"/>
      <c r="J103" s="69" t="s">
        <v>512</v>
      </c>
      <c r="K103" s="34" t="s">
        <v>39</v>
      </c>
      <c r="L103" s="35" t="s">
        <v>127</v>
      </c>
      <c r="M103" s="50" t="s">
        <v>517</v>
      </c>
    </row>
    <row r="104" spans="1:13" ht="129" customHeight="1">
      <c r="A104" s="147">
        <v>32</v>
      </c>
      <c r="B104" s="171" t="s">
        <v>520</v>
      </c>
      <c r="C104" s="41">
        <v>45010</v>
      </c>
      <c r="D104" s="44" t="s">
        <v>518</v>
      </c>
      <c r="E104" s="196" t="s">
        <v>890</v>
      </c>
      <c r="F104" s="39" t="s">
        <v>12</v>
      </c>
      <c r="G104" s="148">
        <v>340</v>
      </c>
      <c r="H104" s="73" t="s">
        <v>1003</v>
      </c>
      <c r="I104" s="149"/>
      <c r="J104" s="69" t="s">
        <v>512</v>
      </c>
      <c r="K104" s="34" t="s">
        <v>39</v>
      </c>
      <c r="L104" s="35" t="s">
        <v>519</v>
      </c>
      <c r="M104" s="50" t="s">
        <v>494</v>
      </c>
    </row>
    <row r="105" spans="1:13" s="146" customFormat="1" ht="129" customHeight="1">
      <c r="A105" s="147">
        <v>31</v>
      </c>
      <c r="B105" s="171" t="s">
        <v>302</v>
      </c>
      <c r="C105" s="41">
        <v>45010</v>
      </c>
      <c r="D105" s="32" t="s">
        <v>303</v>
      </c>
      <c r="E105" s="42" t="s">
        <v>343</v>
      </c>
      <c r="F105" s="39" t="s">
        <v>12</v>
      </c>
      <c r="G105" s="91" t="s">
        <v>294</v>
      </c>
      <c r="H105" s="73" t="s">
        <v>1004</v>
      </c>
      <c r="I105" s="37" t="s">
        <v>200</v>
      </c>
      <c r="J105" s="89" t="s">
        <v>288</v>
      </c>
      <c r="K105" s="34"/>
      <c r="L105" s="35" t="s">
        <v>304</v>
      </c>
      <c r="M105" s="50" t="s">
        <v>305</v>
      </c>
    </row>
    <row r="106" spans="1:13" s="146" customFormat="1" ht="129" customHeight="1">
      <c r="A106" s="147">
        <v>30</v>
      </c>
      <c r="B106" s="171" t="s">
        <v>505</v>
      </c>
      <c r="C106" s="41">
        <v>45010</v>
      </c>
      <c r="D106" s="44" t="s">
        <v>513</v>
      </c>
      <c r="E106" s="196" t="s">
        <v>511</v>
      </c>
      <c r="F106" s="39" t="s">
        <v>12</v>
      </c>
      <c r="G106" s="91">
        <v>8</v>
      </c>
      <c r="H106" s="73" t="s">
        <v>1005</v>
      </c>
      <c r="I106" s="33"/>
      <c r="J106" s="69" t="s">
        <v>512</v>
      </c>
      <c r="K106" s="34" t="s">
        <v>39</v>
      </c>
      <c r="L106" s="35" t="s">
        <v>509</v>
      </c>
      <c r="M106" s="50" t="s">
        <v>510</v>
      </c>
    </row>
    <row r="107" spans="1:13" s="146" customFormat="1" ht="129" customHeight="1">
      <c r="A107" s="147">
        <v>29</v>
      </c>
      <c r="B107" s="171" t="s">
        <v>504</v>
      </c>
      <c r="C107" s="41">
        <v>45010</v>
      </c>
      <c r="D107" s="44" t="s">
        <v>513</v>
      </c>
      <c r="E107" s="196" t="s">
        <v>526</v>
      </c>
      <c r="F107" s="39" t="s">
        <v>12</v>
      </c>
      <c r="G107" s="90">
        <v>12</v>
      </c>
      <c r="H107" s="73" t="s">
        <v>1005</v>
      </c>
      <c r="I107" s="33"/>
      <c r="J107" s="69" t="s">
        <v>512</v>
      </c>
      <c r="K107" s="34" t="s">
        <v>39</v>
      </c>
      <c r="L107" s="35" t="s">
        <v>509</v>
      </c>
      <c r="M107" s="50" t="s">
        <v>525</v>
      </c>
    </row>
    <row r="108" spans="1:13" s="146" customFormat="1" ht="129" customHeight="1">
      <c r="A108" s="147">
        <v>28</v>
      </c>
      <c r="B108" s="171" t="s">
        <v>531</v>
      </c>
      <c r="C108" s="41">
        <v>45010</v>
      </c>
      <c r="D108" s="44" t="s">
        <v>367</v>
      </c>
      <c r="E108" s="196" t="s">
        <v>798</v>
      </c>
      <c r="F108" s="39" t="s">
        <v>12</v>
      </c>
      <c r="G108" s="90">
        <v>25</v>
      </c>
      <c r="H108" s="73" t="s">
        <v>1006</v>
      </c>
      <c r="I108" s="37"/>
      <c r="J108" s="69" t="s">
        <v>512</v>
      </c>
      <c r="K108" s="34" t="s">
        <v>39</v>
      </c>
      <c r="L108" s="35" t="s">
        <v>532</v>
      </c>
      <c r="M108" s="50" t="s">
        <v>533</v>
      </c>
    </row>
    <row r="109" spans="1:13" ht="129" customHeight="1">
      <c r="A109" s="147">
        <v>27</v>
      </c>
      <c r="B109" s="171" t="s">
        <v>506</v>
      </c>
      <c r="C109" s="41">
        <v>45010</v>
      </c>
      <c r="D109" s="44" t="s">
        <v>513</v>
      </c>
      <c r="E109" s="196" t="s">
        <v>514</v>
      </c>
      <c r="F109" s="39" t="s">
        <v>12</v>
      </c>
      <c r="G109" s="148">
        <v>30</v>
      </c>
      <c r="H109" s="73" t="s">
        <v>1007</v>
      </c>
      <c r="I109" s="149"/>
      <c r="J109" s="69" t="s">
        <v>512</v>
      </c>
      <c r="K109" s="34" t="s">
        <v>39</v>
      </c>
      <c r="L109" s="35" t="s">
        <v>509</v>
      </c>
      <c r="M109" s="50" t="s">
        <v>510</v>
      </c>
    </row>
    <row r="110" spans="1:13" s="146" customFormat="1" ht="129" customHeight="1">
      <c r="A110" s="147">
        <v>26</v>
      </c>
      <c r="B110" s="171" t="s">
        <v>507</v>
      </c>
      <c r="C110" s="41">
        <v>45010</v>
      </c>
      <c r="D110" s="44" t="s">
        <v>518</v>
      </c>
      <c r="E110" s="196" t="s">
        <v>892</v>
      </c>
      <c r="F110" s="39" t="s">
        <v>12</v>
      </c>
      <c r="G110" s="161">
        <v>122</v>
      </c>
      <c r="H110" s="73" t="s">
        <v>1008</v>
      </c>
      <c r="I110" s="67"/>
      <c r="J110" s="43" t="s">
        <v>512</v>
      </c>
      <c r="K110" s="34" t="s">
        <v>39</v>
      </c>
      <c r="L110" s="72" t="s">
        <v>515</v>
      </c>
      <c r="M110" s="50" t="s">
        <v>516</v>
      </c>
    </row>
    <row r="111" spans="1:13" s="146" customFormat="1" ht="129" customHeight="1">
      <c r="A111" s="147">
        <v>25</v>
      </c>
      <c r="B111" s="171" t="s">
        <v>574</v>
      </c>
      <c r="C111" s="41">
        <v>45010</v>
      </c>
      <c r="D111" s="44" t="s">
        <v>367</v>
      </c>
      <c r="E111" s="196" t="s">
        <v>796</v>
      </c>
      <c r="F111" s="39" t="s">
        <v>12</v>
      </c>
      <c r="G111" s="90">
        <v>20</v>
      </c>
      <c r="H111" s="73" t="s">
        <v>1009</v>
      </c>
      <c r="I111" s="37"/>
      <c r="J111" s="43" t="s">
        <v>512</v>
      </c>
      <c r="K111" s="34" t="s">
        <v>39</v>
      </c>
      <c r="L111" s="72" t="s">
        <v>532</v>
      </c>
      <c r="M111" s="50" t="s">
        <v>573</v>
      </c>
    </row>
    <row r="112" spans="1:13" s="146" customFormat="1" ht="129" customHeight="1">
      <c r="A112" s="147">
        <v>24</v>
      </c>
      <c r="B112" s="171" t="s">
        <v>272</v>
      </c>
      <c r="C112" s="41">
        <v>45010</v>
      </c>
      <c r="D112" s="32" t="s">
        <v>273</v>
      </c>
      <c r="E112" s="42" t="s">
        <v>301</v>
      </c>
      <c r="F112" s="39" t="s">
        <v>12</v>
      </c>
      <c r="G112" s="91">
        <v>60</v>
      </c>
      <c r="H112" s="74" t="s">
        <v>1010</v>
      </c>
      <c r="I112" s="37" t="s">
        <v>200</v>
      </c>
      <c r="J112" s="67" t="s">
        <v>288</v>
      </c>
      <c r="K112" s="34"/>
      <c r="L112" s="35" t="s">
        <v>274</v>
      </c>
      <c r="M112" s="50" t="s">
        <v>275</v>
      </c>
    </row>
    <row r="113" spans="1:13" s="146" customFormat="1" ht="129" customHeight="1">
      <c r="A113" s="147">
        <v>23</v>
      </c>
      <c r="B113" s="171" t="s">
        <v>527</v>
      </c>
      <c r="C113" s="41">
        <v>45010</v>
      </c>
      <c r="D113" s="76" t="s">
        <v>367</v>
      </c>
      <c r="E113" s="199" t="s">
        <v>1047</v>
      </c>
      <c r="F113" s="39" t="s">
        <v>12</v>
      </c>
      <c r="G113" s="90">
        <v>150</v>
      </c>
      <c r="H113" s="73" t="s">
        <v>1011</v>
      </c>
      <c r="I113" s="37"/>
      <c r="J113" s="69" t="s">
        <v>512</v>
      </c>
      <c r="K113" s="34" t="s">
        <v>39</v>
      </c>
      <c r="L113" s="35" t="s">
        <v>528</v>
      </c>
      <c r="M113" s="50" t="s">
        <v>529</v>
      </c>
    </row>
    <row r="114" spans="1:13" s="146" customFormat="1" ht="129" customHeight="1">
      <c r="A114" s="147">
        <v>22</v>
      </c>
      <c r="B114" s="171" t="s">
        <v>195</v>
      </c>
      <c r="C114" s="41">
        <v>45008</v>
      </c>
      <c r="D114" s="71" t="s">
        <v>196</v>
      </c>
      <c r="E114" s="199" t="s">
        <v>1046</v>
      </c>
      <c r="F114" s="39" t="s">
        <v>12</v>
      </c>
      <c r="G114" s="159" t="s">
        <v>294</v>
      </c>
      <c r="H114" s="73" t="s">
        <v>1012</v>
      </c>
      <c r="I114" s="67" t="s">
        <v>31</v>
      </c>
      <c r="J114" s="89" t="s">
        <v>182</v>
      </c>
      <c r="K114" s="70" t="s">
        <v>39</v>
      </c>
      <c r="L114" s="36" t="s">
        <v>197</v>
      </c>
      <c r="M114" s="50" t="s">
        <v>198</v>
      </c>
    </row>
    <row r="115" spans="1:13" s="146" customFormat="1" ht="129" customHeight="1">
      <c r="A115" s="147">
        <v>21</v>
      </c>
      <c r="B115" s="171" t="s">
        <v>773</v>
      </c>
      <c r="C115" s="41">
        <v>45005</v>
      </c>
      <c r="D115" s="32" t="s">
        <v>809</v>
      </c>
      <c r="E115" s="195" t="s">
        <v>774</v>
      </c>
      <c r="F115" s="39" t="s">
        <v>12</v>
      </c>
      <c r="G115" s="90">
        <v>16</v>
      </c>
      <c r="H115" s="73" t="s">
        <v>1013</v>
      </c>
      <c r="I115" s="33" t="s">
        <v>31</v>
      </c>
      <c r="J115" s="89" t="s">
        <v>184</v>
      </c>
      <c r="K115" s="34" t="s">
        <v>39</v>
      </c>
      <c r="L115" s="35" t="s">
        <v>338</v>
      </c>
      <c r="M115" s="50" t="s">
        <v>339</v>
      </c>
    </row>
    <row r="116" spans="1:13" s="146" customFormat="1" ht="129" customHeight="1">
      <c r="A116" s="147">
        <v>20</v>
      </c>
      <c r="B116" s="171" t="s">
        <v>492</v>
      </c>
      <c r="C116" s="41">
        <v>45005</v>
      </c>
      <c r="D116" s="188" t="s">
        <v>495</v>
      </c>
      <c r="E116" s="200" t="s">
        <v>496</v>
      </c>
      <c r="F116" s="39" t="s">
        <v>12</v>
      </c>
      <c r="G116" s="190">
        <v>5</v>
      </c>
      <c r="H116" s="188" t="s">
        <v>1014</v>
      </c>
      <c r="I116" s="33" t="s">
        <v>808</v>
      </c>
      <c r="J116" s="188" t="s">
        <v>497</v>
      </c>
      <c r="K116" s="34" t="s">
        <v>39</v>
      </c>
      <c r="L116" s="35" t="s">
        <v>493</v>
      </c>
      <c r="M116" s="50" t="s">
        <v>494</v>
      </c>
    </row>
    <row r="117" spans="1:13" s="146" customFormat="1" ht="129" customHeight="1">
      <c r="A117" s="147">
        <v>19</v>
      </c>
      <c r="B117" s="171" t="s">
        <v>408</v>
      </c>
      <c r="C117" s="41">
        <v>45002</v>
      </c>
      <c r="D117" s="32" t="s">
        <v>139</v>
      </c>
      <c r="E117" s="196" t="s">
        <v>407</v>
      </c>
      <c r="F117" s="39" t="s">
        <v>12</v>
      </c>
      <c r="G117" s="91">
        <v>125</v>
      </c>
      <c r="H117" s="73" t="s">
        <v>1015</v>
      </c>
      <c r="I117" s="33" t="s">
        <v>129</v>
      </c>
      <c r="J117" s="67" t="s">
        <v>183</v>
      </c>
      <c r="K117" s="34"/>
      <c r="L117" s="35" t="s">
        <v>142</v>
      </c>
      <c r="M117" s="50" t="s">
        <v>143</v>
      </c>
    </row>
    <row r="118" spans="1:13" s="146" customFormat="1" ht="129" customHeight="1">
      <c r="A118" s="147">
        <v>18</v>
      </c>
      <c r="B118" s="171" t="s">
        <v>138</v>
      </c>
      <c r="C118" s="41">
        <v>45001</v>
      </c>
      <c r="D118" s="32" t="s">
        <v>134</v>
      </c>
      <c r="E118" s="196" t="s">
        <v>286</v>
      </c>
      <c r="F118" s="39" t="s">
        <v>12</v>
      </c>
      <c r="G118" s="91">
        <v>125</v>
      </c>
      <c r="H118" s="74" t="s">
        <v>1016</v>
      </c>
      <c r="I118" s="33" t="s">
        <v>129</v>
      </c>
      <c r="J118" s="67" t="s">
        <v>183</v>
      </c>
      <c r="K118" s="34" t="s">
        <v>39</v>
      </c>
      <c r="L118" s="35" t="s">
        <v>140</v>
      </c>
      <c r="M118" s="50" t="s">
        <v>141</v>
      </c>
    </row>
    <row r="119" spans="1:13" s="146" customFormat="1" ht="129" customHeight="1">
      <c r="A119" s="147">
        <v>17</v>
      </c>
      <c r="B119" s="171" t="s">
        <v>470</v>
      </c>
      <c r="C119" s="152">
        <v>45000</v>
      </c>
      <c r="D119" s="44" t="s">
        <v>476</v>
      </c>
      <c r="E119" s="196" t="s">
        <v>477</v>
      </c>
      <c r="F119" s="39" t="s">
        <v>12</v>
      </c>
      <c r="G119" s="91">
        <v>30</v>
      </c>
      <c r="H119" s="74" t="s">
        <v>1017</v>
      </c>
      <c r="I119" s="37" t="s">
        <v>313</v>
      </c>
      <c r="J119" s="67" t="s">
        <v>184</v>
      </c>
      <c r="K119" s="34" t="s">
        <v>39</v>
      </c>
      <c r="L119" s="35" t="s">
        <v>478</v>
      </c>
      <c r="M119" s="50" t="s">
        <v>479</v>
      </c>
    </row>
    <row r="120" spans="1:13" s="146" customFormat="1" ht="129" customHeight="1">
      <c r="A120" s="147">
        <v>16</v>
      </c>
      <c r="B120" s="171" t="s">
        <v>133</v>
      </c>
      <c r="C120" s="41">
        <v>45000</v>
      </c>
      <c r="D120" s="32" t="s">
        <v>134</v>
      </c>
      <c r="E120" s="196" t="s">
        <v>181</v>
      </c>
      <c r="F120" s="39" t="s">
        <v>12</v>
      </c>
      <c r="G120" s="91" t="s">
        <v>294</v>
      </c>
      <c r="H120" s="74" t="s">
        <v>1018</v>
      </c>
      <c r="I120" s="33" t="s">
        <v>443</v>
      </c>
      <c r="J120" s="67" t="s">
        <v>183</v>
      </c>
      <c r="K120" s="34" t="s">
        <v>39</v>
      </c>
      <c r="L120" s="35" t="s">
        <v>135</v>
      </c>
      <c r="M120" s="50" t="s">
        <v>136</v>
      </c>
    </row>
    <row r="121" spans="1:13" s="146" customFormat="1" ht="129" customHeight="1">
      <c r="A121" s="147">
        <v>15</v>
      </c>
      <c r="B121" s="171" t="s">
        <v>306</v>
      </c>
      <c r="C121" s="41">
        <v>44999</v>
      </c>
      <c r="D121" s="32" t="s">
        <v>303</v>
      </c>
      <c r="E121" s="42" t="s">
        <v>318</v>
      </c>
      <c r="F121" s="39" t="s">
        <v>12</v>
      </c>
      <c r="G121" s="91">
        <v>30</v>
      </c>
      <c r="H121" s="74" t="s">
        <v>1019</v>
      </c>
      <c r="I121" s="37" t="s">
        <v>200</v>
      </c>
      <c r="J121" s="67" t="s">
        <v>288</v>
      </c>
      <c r="K121" s="34"/>
      <c r="L121" s="35" t="s">
        <v>307</v>
      </c>
      <c r="M121" s="50" t="s">
        <v>308</v>
      </c>
    </row>
    <row r="122" spans="1:13" s="146" customFormat="1" ht="129" customHeight="1">
      <c r="A122" s="147">
        <v>14</v>
      </c>
      <c r="B122" s="171" t="s">
        <v>312</v>
      </c>
      <c r="C122" s="41">
        <v>44995</v>
      </c>
      <c r="D122" s="32" t="s">
        <v>297</v>
      </c>
      <c r="E122" s="42" t="s">
        <v>348</v>
      </c>
      <c r="F122" s="39" t="s">
        <v>12</v>
      </c>
      <c r="G122" s="91">
        <v>100</v>
      </c>
      <c r="H122" s="74" t="s">
        <v>1020</v>
      </c>
      <c r="I122" s="37" t="s">
        <v>200</v>
      </c>
      <c r="J122" s="67" t="s">
        <v>288</v>
      </c>
      <c r="K122" s="34"/>
      <c r="L122" s="35" t="s">
        <v>309</v>
      </c>
      <c r="M122" s="50" t="s">
        <v>310</v>
      </c>
    </row>
    <row r="123" spans="1:13" ht="129" customHeight="1">
      <c r="A123" s="147">
        <v>13</v>
      </c>
      <c r="B123" s="171" t="s">
        <v>491</v>
      </c>
      <c r="C123" s="41">
        <v>44995</v>
      </c>
      <c r="D123" s="188" t="s">
        <v>498</v>
      </c>
      <c r="E123" s="200" t="s">
        <v>499</v>
      </c>
      <c r="F123" s="39" t="s">
        <v>12</v>
      </c>
      <c r="G123" s="189">
        <v>20</v>
      </c>
      <c r="H123" s="188" t="s">
        <v>1021</v>
      </c>
      <c r="I123" s="33" t="s">
        <v>500</v>
      </c>
      <c r="J123" s="188" t="s">
        <v>501</v>
      </c>
      <c r="K123" s="34" t="s">
        <v>39</v>
      </c>
      <c r="L123" s="35" t="s">
        <v>502</v>
      </c>
      <c r="M123" s="50" t="s">
        <v>503</v>
      </c>
    </row>
    <row r="124" spans="1:13" ht="129" customHeight="1">
      <c r="A124" s="147">
        <v>12</v>
      </c>
      <c r="B124" s="171" t="s">
        <v>292</v>
      </c>
      <c r="C124" s="41">
        <v>44963</v>
      </c>
      <c r="D124" s="44" t="s">
        <v>41</v>
      </c>
      <c r="E124" s="196" t="s">
        <v>45</v>
      </c>
      <c r="F124" s="39" t="s">
        <v>12</v>
      </c>
      <c r="G124" s="91">
        <v>81</v>
      </c>
      <c r="H124" s="74" t="s">
        <v>1022</v>
      </c>
      <c r="I124" s="37" t="s">
        <v>110</v>
      </c>
      <c r="J124" s="67" t="s">
        <v>194</v>
      </c>
      <c r="K124" s="34" t="s">
        <v>39</v>
      </c>
      <c r="L124" s="191">
        <v>-9.1059999999999999</v>
      </c>
      <c r="M124" s="192">
        <v>-75.745000000000005</v>
      </c>
    </row>
    <row r="125" spans="1:13" ht="129" customHeight="1">
      <c r="A125" s="147">
        <v>11</v>
      </c>
      <c r="B125" s="171" t="s">
        <v>293</v>
      </c>
      <c r="C125" s="41">
        <v>44963</v>
      </c>
      <c r="D125" s="44" t="s">
        <v>46</v>
      </c>
      <c r="E125" s="196" t="s">
        <v>47</v>
      </c>
      <c r="F125" s="39" t="s">
        <v>12</v>
      </c>
      <c r="G125" s="91">
        <v>141</v>
      </c>
      <c r="H125" s="74" t="s">
        <v>1023</v>
      </c>
      <c r="I125" s="37" t="s">
        <v>110</v>
      </c>
      <c r="J125" s="67" t="s">
        <v>194</v>
      </c>
      <c r="K125" s="34" t="s">
        <v>39</v>
      </c>
      <c r="L125" s="191">
        <v>-8.827</v>
      </c>
      <c r="M125" s="192">
        <v>-75.227999999999994</v>
      </c>
    </row>
    <row r="126" spans="1:13" ht="129" customHeight="1">
      <c r="A126" s="147">
        <v>10</v>
      </c>
      <c r="B126" s="171" t="s">
        <v>115</v>
      </c>
      <c r="C126" s="41">
        <v>44928</v>
      </c>
      <c r="D126" s="38" t="s">
        <v>116</v>
      </c>
      <c r="E126" s="68" t="s">
        <v>117</v>
      </c>
      <c r="F126" s="39" t="s">
        <v>12</v>
      </c>
      <c r="G126" s="91">
        <v>130</v>
      </c>
      <c r="H126" s="47" t="s">
        <v>1024</v>
      </c>
      <c r="I126" s="45" t="s">
        <v>38</v>
      </c>
      <c r="J126" s="67" t="s">
        <v>287</v>
      </c>
      <c r="K126" s="34" t="s">
        <v>39</v>
      </c>
      <c r="L126" s="35" t="s">
        <v>118</v>
      </c>
      <c r="M126" s="50" t="s">
        <v>119</v>
      </c>
    </row>
    <row r="127" spans="1:13" ht="129" customHeight="1">
      <c r="A127" s="147">
        <v>9</v>
      </c>
      <c r="B127" s="171" t="s">
        <v>40</v>
      </c>
      <c r="C127" s="41">
        <v>44832</v>
      </c>
      <c r="D127" s="44" t="s">
        <v>41</v>
      </c>
      <c r="E127" s="196" t="s">
        <v>42</v>
      </c>
      <c r="F127" s="39" t="s">
        <v>12</v>
      </c>
      <c r="G127" s="91">
        <v>170</v>
      </c>
      <c r="H127" s="74" t="s">
        <v>1025</v>
      </c>
      <c r="I127" s="37" t="s">
        <v>37</v>
      </c>
      <c r="J127" s="67" t="s">
        <v>193</v>
      </c>
      <c r="K127" s="34" t="s">
        <v>39</v>
      </c>
      <c r="L127" s="35" t="s">
        <v>43</v>
      </c>
      <c r="M127" s="50" t="s">
        <v>44</v>
      </c>
    </row>
    <row r="128" spans="1:13" ht="129" customHeight="1">
      <c r="A128" s="147">
        <v>8</v>
      </c>
      <c r="B128" s="171" t="s">
        <v>392</v>
      </c>
      <c r="C128" s="41">
        <v>44635</v>
      </c>
      <c r="D128" s="44" t="s">
        <v>393</v>
      </c>
      <c r="E128" s="42" t="s">
        <v>394</v>
      </c>
      <c r="F128" s="39" t="s">
        <v>12</v>
      </c>
      <c r="G128" s="92">
        <v>30</v>
      </c>
      <c r="H128" s="74" t="s">
        <v>1026</v>
      </c>
      <c r="I128" s="37" t="s">
        <v>395</v>
      </c>
      <c r="J128" s="67" t="s">
        <v>396</v>
      </c>
      <c r="K128" s="128"/>
      <c r="L128" s="35" t="s">
        <v>397</v>
      </c>
      <c r="M128" s="50" t="s">
        <v>398</v>
      </c>
    </row>
    <row r="129" spans="1:13" ht="129" customHeight="1">
      <c r="A129" s="147">
        <v>7</v>
      </c>
      <c r="B129" s="171" t="s">
        <v>52</v>
      </c>
      <c r="C129" s="41">
        <v>44240</v>
      </c>
      <c r="D129" s="44" t="s">
        <v>49</v>
      </c>
      <c r="E129" s="42" t="s">
        <v>291</v>
      </c>
      <c r="F129" s="39" t="s">
        <v>12</v>
      </c>
      <c r="G129" s="91">
        <v>40</v>
      </c>
      <c r="H129" s="74" t="s">
        <v>1027</v>
      </c>
      <c r="I129" s="37" t="s">
        <v>38</v>
      </c>
      <c r="J129" s="67" t="s">
        <v>287</v>
      </c>
      <c r="K129" s="34" t="s">
        <v>39</v>
      </c>
      <c r="L129" s="35" t="s">
        <v>53</v>
      </c>
      <c r="M129" s="50" t="s">
        <v>54</v>
      </c>
    </row>
    <row r="130" spans="1:13" ht="129" customHeight="1">
      <c r="A130" s="147">
        <v>6</v>
      </c>
      <c r="B130" s="171" t="s">
        <v>48</v>
      </c>
      <c r="C130" s="41">
        <v>43889</v>
      </c>
      <c r="D130" s="44" t="s">
        <v>49</v>
      </c>
      <c r="E130" s="42" t="s">
        <v>113</v>
      </c>
      <c r="F130" s="39" t="s">
        <v>12</v>
      </c>
      <c r="G130" s="90">
        <v>63</v>
      </c>
      <c r="H130" s="73" t="s">
        <v>1028</v>
      </c>
      <c r="I130" s="37" t="s">
        <v>38</v>
      </c>
      <c r="J130" s="67" t="s">
        <v>287</v>
      </c>
      <c r="K130" s="34" t="s">
        <v>39</v>
      </c>
      <c r="L130" s="35" t="s">
        <v>50</v>
      </c>
      <c r="M130" s="50" t="s">
        <v>51</v>
      </c>
    </row>
    <row r="131" spans="1:13" ht="129" customHeight="1">
      <c r="A131" s="147">
        <v>5</v>
      </c>
      <c r="B131" s="171" t="s">
        <v>399</v>
      </c>
      <c r="C131" s="41">
        <v>43539</v>
      </c>
      <c r="D131" s="44" t="s">
        <v>400</v>
      </c>
      <c r="E131" s="42" t="s">
        <v>401</v>
      </c>
      <c r="F131" s="39" t="s">
        <v>12</v>
      </c>
      <c r="G131" s="158" t="s">
        <v>294</v>
      </c>
      <c r="H131" s="73" t="s">
        <v>1029</v>
      </c>
      <c r="I131" s="37" t="s">
        <v>395</v>
      </c>
      <c r="J131" s="67" t="s">
        <v>396</v>
      </c>
      <c r="K131" s="128" t="s">
        <v>39</v>
      </c>
      <c r="L131" s="35" t="s">
        <v>402</v>
      </c>
      <c r="M131" s="50" t="s">
        <v>403</v>
      </c>
    </row>
    <row r="132" spans="1:13" ht="129" customHeight="1">
      <c r="A132" s="147">
        <v>4</v>
      </c>
      <c r="B132" s="171" t="s">
        <v>55</v>
      </c>
      <c r="C132" s="41">
        <v>43531</v>
      </c>
      <c r="D132" s="44" t="s">
        <v>56</v>
      </c>
      <c r="E132" s="42" t="s">
        <v>263</v>
      </c>
      <c r="F132" s="39" t="s">
        <v>12</v>
      </c>
      <c r="G132" s="92">
        <v>60</v>
      </c>
      <c r="H132" s="73" t="s">
        <v>1030</v>
      </c>
      <c r="I132" s="74" t="s">
        <v>19</v>
      </c>
      <c r="J132" s="37" t="s">
        <v>266</v>
      </c>
      <c r="K132" s="46"/>
      <c r="L132" s="35" t="s">
        <v>57</v>
      </c>
      <c r="M132" s="50" t="s">
        <v>58</v>
      </c>
    </row>
    <row r="133" spans="1:13" ht="129" customHeight="1">
      <c r="A133" s="147">
        <v>3</v>
      </c>
      <c r="B133" s="171" t="s">
        <v>757</v>
      </c>
      <c r="C133" s="41">
        <v>45146</v>
      </c>
      <c r="D133" s="32" t="s">
        <v>686</v>
      </c>
      <c r="E133" s="42" t="s">
        <v>758</v>
      </c>
      <c r="F133" s="194" t="s">
        <v>208</v>
      </c>
      <c r="G133" s="91">
        <v>22</v>
      </c>
      <c r="H133" s="74" t="s">
        <v>1038</v>
      </c>
      <c r="I133" s="33" t="s">
        <v>759</v>
      </c>
      <c r="J133" s="67" t="s">
        <v>782</v>
      </c>
      <c r="K133" s="70" t="s">
        <v>39</v>
      </c>
      <c r="L133" s="35" t="s">
        <v>760</v>
      </c>
      <c r="M133" s="50" t="s">
        <v>310</v>
      </c>
    </row>
    <row r="134" spans="1:13" ht="129" customHeight="1">
      <c r="A134" s="147">
        <v>2</v>
      </c>
      <c r="B134" s="171" t="s">
        <v>613</v>
      </c>
      <c r="C134" s="41">
        <v>45132</v>
      </c>
      <c r="D134" s="32" t="s">
        <v>450</v>
      </c>
      <c r="E134" s="42" t="s">
        <v>614</v>
      </c>
      <c r="F134" s="194" t="s">
        <v>208</v>
      </c>
      <c r="G134" s="91">
        <v>70</v>
      </c>
      <c r="H134" s="74" t="s">
        <v>1037</v>
      </c>
      <c r="I134" s="33" t="s">
        <v>593</v>
      </c>
      <c r="J134" s="67" t="s">
        <v>592</v>
      </c>
      <c r="K134" s="34" t="s">
        <v>39</v>
      </c>
      <c r="L134" s="35" t="s">
        <v>615</v>
      </c>
      <c r="M134" s="50" t="s">
        <v>616</v>
      </c>
    </row>
    <row r="135" spans="1:13" ht="129" customHeight="1">
      <c r="A135" s="147">
        <v>1</v>
      </c>
      <c r="B135" s="171" t="s">
        <v>559</v>
      </c>
      <c r="C135" s="153">
        <v>45124</v>
      </c>
      <c r="D135" s="32" t="s">
        <v>596</v>
      </c>
      <c r="E135" s="42" t="s">
        <v>560</v>
      </c>
      <c r="F135" s="194" t="s">
        <v>208</v>
      </c>
      <c r="G135" s="90">
        <v>30</v>
      </c>
      <c r="H135" s="73" t="s">
        <v>1036</v>
      </c>
      <c r="I135" s="33" t="s">
        <v>430</v>
      </c>
      <c r="J135" s="67" t="s">
        <v>473</v>
      </c>
      <c r="K135" s="34" t="s">
        <v>39</v>
      </c>
      <c r="L135" s="35" t="s">
        <v>561</v>
      </c>
      <c r="M135" s="50" t="s">
        <v>562</v>
      </c>
    </row>
    <row r="136" spans="1:13">
      <c r="B136" s="239" t="s">
        <v>59</v>
      </c>
      <c r="C136" s="239"/>
      <c r="D136" s="239"/>
      <c r="E136" s="239"/>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2"/>
  <sheetViews>
    <sheetView zoomScaleNormal="100" workbookViewId="0">
      <selection activeCell="D6" sqref="D6"/>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40" t="s">
        <v>20</v>
      </c>
      <c r="B2" s="241"/>
      <c r="C2" s="241"/>
      <c r="D2" s="241"/>
      <c r="E2" s="241"/>
      <c r="F2" s="241"/>
    </row>
    <row r="3" spans="1:6" s="99" customFormat="1" ht="18.75" customHeight="1">
      <c r="A3" s="242" t="s">
        <v>13</v>
      </c>
      <c r="B3" s="243"/>
      <c r="C3" s="243"/>
      <c r="D3" s="243"/>
      <c r="E3" s="243"/>
      <c r="F3" s="243"/>
    </row>
    <row r="4" spans="1:6" s="99" customFormat="1" ht="14.25" customHeight="1">
      <c r="A4" s="101"/>
      <c r="B4" s="102" t="s">
        <v>14</v>
      </c>
      <c r="C4" s="2" t="s">
        <v>1237</v>
      </c>
      <c r="D4" s="103"/>
      <c r="E4" s="104"/>
      <c r="F4" s="103"/>
    </row>
    <row r="5" spans="1:6" s="99" customFormat="1" ht="52.5" customHeight="1">
      <c r="A5" s="55" t="s">
        <v>2</v>
      </c>
      <c r="B5" s="51" t="s">
        <v>4</v>
      </c>
      <c r="C5" s="51" t="s">
        <v>5</v>
      </c>
      <c r="D5" s="51" t="s">
        <v>6</v>
      </c>
      <c r="E5" s="51" t="s">
        <v>7</v>
      </c>
      <c r="F5" s="52" t="s">
        <v>8</v>
      </c>
    </row>
    <row r="6" spans="1:6" s="99" customFormat="1" ht="318.75">
      <c r="A6" s="120">
        <v>3</v>
      </c>
      <c r="B6" s="111" t="s">
        <v>1362</v>
      </c>
      <c r="C6" s="112" t="s">
        <v>124</v>
      </c>
      <c r="D6" s="126" t="s">
        <v>1363</v>
      </c>
      <c r="E6" s="113" t="s">
        <v>123</v>
      </c>
      <c r="F6" s="114" t="s">
        <v>324</v>
      </c>
    </row>
    <row r="7" spans="1:6" s="99" customFormat="1" ht="219" customHeight="1">
      <c r="A7" s="121">
        <v>2</v>
      </c>
      <c r="B7" s="173" t="s">
        <v>1364</v>
      </c>
      <c r="C7" s="125" t="s">
        <v>391</v>
      </c>
      <c r="D7" s="127" t="s">
        <v>1365</v>
      </c>
      <c r="E7" s="113" t="s">
        <v>123</v>
      </c>
      <c r="F7" s="136" t="s">
        <v>469</v>
      </c>
    </row>
    <row r="8" spans="1:6" s="99" customFormat="1" ht="178.5">
      <c r="A8" s="121">
        <v>1</v>
      </c>
      <c r="B8" s="111" t="s">
        <v>1236</v>
      </c>
      <c r="C8" s="112" t="s">
        <v>311</v>
      </c>
      <c r="D8" s="126" t="s">
        <v>1361</v>
      </c>
      <c r="E8" s="113" t="s">
        <v>123</v>
      </c>
      <c r="F8" s="114" t="s">
        <v>325</v>
      </c>
    </row>
    <row r="9" spans="1:6" s="99" customFormat="1">
      <c r="A9" s="98"/>
      <c r="E9" s="100"/>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3"/>
  <sheetViews>
    <sheetView zoomScaleNormal="100" workbookViewId="0">
      <selection activeCell="C5" sqref="C5"/>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44"/>
      <c r="C1" s="244"/>
      <c r="D1" s="244"/>
      <c r="E1" s="244"/>
      <c r="F1" s="244"/>
      <c r="G1" s="244"/>
      <c r="H1" s="3"/>
      <c r="I1" s="3"/>
      <c r="J1" s="3"/>
      <c r="K1" s="3"/>
      <c r="L1" s="3"/>
      <c r="M1" s="3"/>
      <c r="N1" s="3"/>
      <c r="O1" s="3"/>
      <c r="P1" s="3"/>
      <c r="Q1" s="3"/>
      <c r="R1" s="3"/>
      <c r="S1" s="3"/>
      <c r="T1" s="3"/>
      <c r="U1" s="3"/>
      <c r="V1" s="3"/>
      <c r="W1" s="3"/>
      <c r="X1" s="3"/>
      <c r="Y1" s="3"/>
    </row>
    <row r="2" spans="1:25" ht="48" customHeight="1">
      <c r="B2" s="66" t="s">
        <v>111</v>
      </c>
      <c r="C2" s="246" t="s">
        <v>112</v>
      </c>
      <c r="D2" s="246"/>
      <c r="E2" s="246"/>
      <c r="F2" s="246"/>
      <c r="G2" s="246"/>
      <c r="H2" s="3"/>
      <c r="I2" s="3"/>
      <c r="J2" s="3"/>
      <c r="K2" s="3"/>
      <c r="L2" s="3"/>
      <c r="M2" s="3"/>
      <c r="N2" s="3"/>
      <c r="O2" s="3"/>
      <c r="P2" s="3"/>
      <c r="Q2" s="3"/>
      <c r="R2" s="3"/>
      <c r="S2" s="3"/>
      <c r="T2" s="3"/>
      <c r="U2" s="3"/>
      <c r="V2" s="3"/>
      <c r="W2" s="3"/>
      <c r="X2" s="3"/>
      <c r="Y2" s="3"/>
    </row>
    <row r="3" spans="1:25" ht="29.25" customHeight="1">
      <c r="A3" s="17"/>
      <c r="B3" s="245" t="s">
        <v>15</v>
      </c>
      <c r="C3" s="245"/>
      <c r="D3" s="245"/>
      <c r="E3" s="245"/>
      <c r="F3" s="245"/>
      <c r="G3" s="245"/>
      <c r="H3" s="3"/>
      <c r="I3" s="3"/>
      <c r="J3" s="3"/>
      <c r="K3" s="3"/>
      <c r="L3" s="3"/>
      <c r="M3" s="3"/>
      <c r="N3" s="3"/>
      <c r="O3" s="3"/>
      <c r="P3" s="3"/>
      <c r="Q3" s="3"/>
      <c r="R3" s="3"/>
      <c r="S3" s="3"/>
      <c r="T3" s="3"/>
      <c r="U3" s="3"/>
      <c r="V3" s="3"/>
      <c r="W3" s="3"/>
      <c r="X3" s="3"/>
      <c r="Y3" s="3"/>
    </row>
    <row r="4" spans="1:25" ht="21" customHeight="1">
      <c r="A4" s="16"/>
      <c r="B4" s="15" t="s">
        <v>14</v>
      </c>
      <c r="C4" s="2" t="s">
        <v>1237</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30.5" customHeight="1">
      <c r="A42" s="116">
        <v>2</v>
      </c>
      <c r="B42" s="94" t="s">
        <v>641</v>
      </c>
      <c r="C42" s="107">
        <v>45137</v>
      </c>
      <c r="D42" s="9" t="s">
        <v>642</v>
      </c>
      <c r="E42" s="117" t="s">
        <v>1349</v>
      </c>
      <c r="F42" s="108" t="s">
        <v>30</v>
      </c>
      <c r="G42" s="88" t="s">
        <v>771</v>
      </c>
      <c r="H42" s="3"/>
      <c r="I42" s="3"/>
      <c r="J42" s="3"/>
      <c r="K42" s="3"/>
      <c r="L42" s="3"/>
      <c r="M42" s="3"/>
      <c r="N42" s="3"/>
      <c r="O42" s="3"/>
      <c r="P42" s="3"/>
      <c r="Q42" s="3"/>
      <c r="R42" s="3"/>
      <c r="S42" s="3"/>
      <c r="T42" s="3"/>
      <c r="U42" s="3"/>
      <c r="V42" s="3"/>
      <c r="W42" s="3"/>
      <c r="X42" s="3"/>
      <c r="Y42" s="3"/>
    </row>
    <row r="43" spans="1:25" ht="144" customHeight="1">
      <c r="A43" s="116">
        <v>1</v>
      </c>
      <c r="B43" s="94" t="s">
        <v>29</v>
      </c>
      <c r="C43" s="107">
        <v>44906</v>
      </c>
      <c r="D43" s="9" t="s">
        <v>330</v>
      </c>
      <c r="E43" s="117" t="s">
        <v>1350</v>
      </c>
      <c r="F43" s="108" t="s">
        <v>30</v>
      </c>
      <c r="G43" s="88" t="s">
        <v>331</v>
      </c>
      <c r="H43" s="3"/>
      <c r="I43" s="3"/>
      <c r="J43" s="3"/>
      <c r="K43" s="3"/>
      <c r="L43" s="3"/>
      <c r="M43" s="3"/>
      <c r="N43" s="3"/>
      <c r="O43" s="3"/>
      <c r="P43" s="3"/>
      <c r="Q43" s="3"/>
      <c r="R43" s="3"/>
      <c r="S43" s="3"/>
      <c r="T43" s="3"/>
      <c r="U43" s="3"/>
      <c r="V43" s="3"/>
      <c r="W43" s="3"/>
      <c r="X43" s="3"/>
      <c r="Y43"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F9C93-9C94-40E4-8195-A3EA285638C8}">
  <dimension ref="A1:W45"/>
  <sheetViews>
    <sheetView showGridLines="0" zoomScaleNormal="100" workbookViewId="0">
      <selection activeCell="F41" sqref="F41"/>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4.125" customWidth="1"/>
    <col min="9" max="9" width="15.75" style="3" customWidth="1"/>
  </cols>
  <sheetData>
    <row r="1" spans="1:23" ht="5.25" customHeight="1">
      <c r="A1" s="206"/>
      <c r="B1" s="206"/>
      <c r="C1" s="206"/>
      <c r="D1" s="3"/>
      <c r="E1" s="206"/>
      <c r="F1" s="206"/>
      <c r="G1" s="206"/>
      <c r="H1" s="206"/>
      <c r="J1" s="3"/>
      <c r="K1" s="3"/>
      <c r="L1" s="3"/>
      <c r="M1" s="3"/>
      <c r="N1" s="3"/>
      <c r="O1" s="3"/>
      <c r="P1" s="3"/>
      <c r="Q1" s="3"/>
      <c r="R1" s="3"/>
      <c r="S1" s="3"/>
      <c r="T1" s="3"/>
      <c r="U1" s="3"/>
      <c r="V1" s="3"/>
      <c r="W1" s="3"/>
    </row>
    <row r="2" spans="1:23" ht="54" customHeight="1">
      <c r="A2" s="247" t="s">
        <v>60</v>
      </c>
      <c r="B2" s="248"/>
      <c r="C2" s="248"/>
      <c r="D2" s="248"/>
      <c r="E2" s="248"/>
      <c r="F2" s="248"/>
      <c r="G2" s="248"/>
      <c r="H2" s="248"/>
      <c r="J2" s="3"/>
      <c r="K2" s="3"/>
      <c r="L2" s="3"/>
      <c r="M2" s="3"/>
      <c r="N2" s="3"/>
      <c r="O2" s="3"/>
      <c r="P2" s="3"/>
      <c r="Q2" s="3"/>
      <c r="R2" s="3"/>
      <c r="S2" s="3"/>
      <c r="T2" s="3"/>
      <c r="U2" s="3"/>
      <c r="V2" s="3"/>
      <c r="W2" s="3"/>
    </row>
    <row r="3" spans="1:23" ht="21">
      <c r="A3" s="218" t="s">
        <v>61</v>
      </c>
      <c r="B3" s="218"/>
      <c r="C3" s="218"/>
      <c r="D3" s="218"/>
      <c r="E3" s="218"/>
      <c r="F3" s="218"/>
      <c r="G3" s="218"/>
      <c r="H3" s="218"/>
      <c r="J3" s="3"/>
      <c r="K3" s="3"/>
      <c r="L3" s="3"/>
      <c r="M3" s="3"/>
      <c r="N3" s="3"/>
      <c r="O3" s="3"/>
      <c r="P3" s="3"/>
      <c r="Q3" s="3"/>
      <c r="R3" s="3"/>
      <c r="S3" s="3"/>
      <c r="T3" s="3"/>
      <c r="U3" s="3"/>
      <c r="V3" s="3"/>
      <c r="W3" s="3"/>
    </row>
    <row r="4" spans="1:23" ht="18.75" customHeight="1">
      <c r="A4" s="3"/>
      <c r="B4" s="4" t="s">
        <v>14</v>
      </c>
      <c r="C4" s="2" t="s">
        <v>1351</v>
      </c>
      <c r="D4" s="14"/>
      <c r="E4" s="206"/>
      <c r="F4" s="206"/>
      <c r="G4" s="206"/>
      <c r="H4" s="206"/>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9">
      <c r="A37" s="207"/>
    </row>
    <row r="38" spans="1:9">
      <c r="A38" s="207"/>
    </row>
    <row r="39" spans="1:9" ht="25.5">
      <c r="A39" s="251" t="s">
        <v>2</v>
      </c>
      <c r="B39" s="252" t="s">
        <v>1219</v>
      </c>
      <c r="C39" s="252" t="s">
        <v>18</v>
      </c>
      <c r="D39" s="252" t="s">
        <v>22</v>
      </c>
      <c r="E39" s="252" t="s">
        <v>5</v>
      </c>
      <c r="F39" s="252" t="s">
        <v>6</v>
      </c>
      <c r="G39" s="252" t="s">
        <v>7</v>
      </c>
      <c r="H39" s="252" t="s">
        <v>1220</v>
      </c>
      <c r="I39" s="253" t="s">
        <v>8</v>
      </c>
    </row>
    <row r="40" spans="1:9" ht="76.5">
      <c r="A40" s="254">
        <v>6</v>
      </c>
      <c r="B40" s="257" t="s">
        <v>1230</v>
      </c>
      <c r="C40" s="150">
        <v>45167</v>
      </c>
      <c r="D40" s="150" t="s">
        <v>67</v>
      </c>
      <c r="E40" s="255" t="s">
        <v>1221</v>
      </c>
      <c r="F40" s="258" t="s">
        <v>1352</v>
      </c>
      <c r="G40" s="108" t="s">
        <v>30</v>
      </c>
      <c r="H40" s="259"/>
      <c r="I40" s="88" t="s">
        <v>1222</v>
      </c>
    </row>
    <row r="41" spans="1:9" ht="76.5">
      <c r="A41" s="254">
        <v>5</v>
      </c>
      <c r="B41" s="257" t="s">
        <v>1231</v>
      </c>
      <c r="C41" s="150">
        <v>45167</v>
      </c>
      <c r="D41" s="150" t="s">
        <v>67</v>
      </c>
      <c r="E41" s="255" t="s">
        <v>1223</v>
      </c>
      <c r="F41" s="256" t="s">
        <v>1353</v>
      </c>
      <c r="G41" s="108" t="s">
        <v>30</v>
      </c>
      <c r="H41" s="259"/>
      <c r="I41" s="88" t="s">
        <v>1222</v>
      </c>
    </row>
    <row r="42" spans="1:9" ht="76.5">
      <c r="A42" s="260">
        <v>4</v>
      </c>
      <c r="B42" s="257" t="s">
        <v>1232</v>
      </c>
      <c r="C42" s="150">
        <v>45167</v>
      </c>
      <c r="D42" s="150" t="s">
        <v>68</v>
      </c>
      <c r="E42" s="255" t="s">
        <v>1224</v>
      </c>
      <c r="F42" s="261" t="s">
        <v>1354</v>
      </c>
      <c r="G42" s="108" t="s">
        <v>30</v>
      </c>
      <c r="H42" s="259"/>
      <c r="I42" s="88" t="s">
        <v>1222</v>
      </c>
    </row>
    <row r="43" spans="1:9" ht="76.5">
      <c r="A43" s="260">
        <v>3</v>
      </c>
      <c r="B43" s="257" t="s">
        <v>1233</v>
      </c>
      <c r="C43" s="150">
        <v>45167</v>
      </c>
      <c r="D43" s="150" t="s">
        <v>68</v>
      </c>
      <c r="E43" s="255" t="s">
        <v>1225</v>
      </c>
      <c r="F43" s="261" t="s">
        <v>1355</v>
      </c>
      <c r="G43" s="108" t="s">
        <v>30</v>
      </c>
      <c r="H43" s="259"/>
      <c r="I43" s="88" t="s">
        <v>1222</v>
      </c>
    </row>
    <row r="44" spans="1:9" ht="120" customHeight="1">
      <c r="A44" s="260">
        <v>2</v>
      </c>
      <c r="B44" s="257" t="s">
        <v>1234</v>
      </c>
      <c r="C44" s="150">
        <v>45167</v>
      </c>
      <c r="D44" s="150" t="s">
        <v>70</v>
      </c>
      <c r="E44" s="255" t="s">
        <v>1226</v>
      </c>
      <c r="F44" s="261" t="s">
        <v>1356</v>
      </c>
      <c r="G44" s="108" t="s">
        <v>30</v>
      </c>
      <c r="H44" s="259"/>
      <c r="I44" s="88" t="s">
        <v>1222</v>
      </c>
    </row>
    <row r="45" spans="1:9" ht="76.5">
      <c r="A45" s="260">
        <v>1</v>
      </c>
      <c r="B45" s="257" t="s">
        <v>1235</v>
      </c>
      <c r="C45" s="150">
        <v>45167</v>
      </c>
      <c r="D45" s="150" t="s">
        <v>68</v>
      </c>
      <c r="E45" s="255" t="s">
        <v>1227</v>
      </c>
      <c r="F45" s="261" t="s">
        <v>1357</v>
      </c>
      <c r="G45" s="262" t="s">
        <v>1229</v>
      </c>
      <c r="H45" s="259" t="s">
        <v>1228</v>
      </c>
      <c r="I45" s="88" t="s">
        <v>1222</v>
      </c>
    </row>
  </sheetData>
  <mergeCells count="2">
    <mergeCell ref="A2:H2"/>
    <mergeCell ref="A3:H3"/>
  </mergeCells>
  <phoneticPr fontId="115" type="noConversion"/>
  <pageMargins left="0.7" right="0.7" top="0.75" bottom="0.75" header="0.3" footer="0.3"/>
  <pageSetup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0.xml>��< ? x m l   v e r s i o n = " 1 . 0 "   e n c o d i n g = " U T F - 1 6 " ? > < G e m i n i   x m l n s = " h t t p : / / g e m i n i / p i v o t c u s t o m i z a t i o n / S h o w H i d d e n " > < C u s t o m C o n t e n t > < ! [ C D A T A [ T r u e ] ] > < / C u s t o m C o n t e n t > < / G e m i n i > 
</file>

<file path=customXml/item11.xml>��< ? x m l   v e r s i o n = " 1 . 0 "   e n c o d i n g = " U T F - 1 6 " ? > < G e m i n i   x m l n s = " h t t p : / / g e m i n i / p i v o t c u s t o m i z a t i o n / C l i e n t W i n d o w X M L " > < C u s t o m C o n t e n t > < ! [ C D A T A [ T a b l a 4 4 - 0 0 3 3 c 9 b 4 - f b c 5 - 4 2 a 9 - 8 f 4 e - 9 2 b 0 2 f a b 1 6 b 5 ] ] > < / C u s t o m C o n t e n t > < / G e m i n i > 
</file>

<file path=customXml/item12.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4.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M a n u a l C a l c M o d e " > < C u s t o m C o n t e n t > < ! [ C D A T A [ F a l s 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P o w e r P i v o t V e r s i o n " > < C u s t o m C o n t e n t > < ! [ C D A T A [ 2 0 1 1 . 1 1 0 . 2 8 3 0 . 7 7 ] ] > < / C u s t o m C o n t e n t > < / G e m i n i > 
</file>

<file path=customXml/item3.xml>��< ? x m l   v e r s i o n = " 1 . 0 "   e n c o d i n g = " U T F - 1 6 " ? > < G e m i n i   x m l n s = " h t t p : / / g e m i n i / p i v o t c u s t o m i z a t i o n / I s S a n d b o x E m b e d d e d " > < C u s t o m C o n t e n t > < ! [ C D A T A [ y e s ] ] > < / C u s t o m C o n t e n t > < / G e m i n i > 
</file>

<file path=customXml/item4.xml>��< ? x m l   v e r s i o n = " 1 . 0 "   e n c o d i n g = " U T F - 1 6 " ? > < G e m i n i   x m l n s = " h t t p : / / g e m i n i / p i v o t c u s t o m i z a t i o n / S a n d b o x N o n E m p t y " > < C u s t o m C o n t e n t > < ! [ C D A T A [ 1 ] ] > < / 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8.xml>��< ? x m l   v e r s i o n = " 1 . 0 "   e n c o d i n g = " U T F - 1 6 " ? > < G e m i n i   x m l n s = " h t t p : / / g e m i n i / p i v o t c u s t o m i z a t i o n / T a b l e C o u n t I n S a n d b o x " > < C u s t o m C o n t e n t > < ! [ C D A T A [ 4 ] ] > < / C u s t o m C o n t e n t > < / G e m i n i > 
</file>

<file path=customXml/item9.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EF338B6-8AB7-45AA-8780-DD415674FA39}">
  <ds:schemaRefs/>
</ds:datastoreItem>
</file>

<file path=customXml/itemProps10.xml><?xml version="1.0" encoding="utf-8"?>
<ds:datastoreItem xmlns:ds="http://schemas.openxmlformats.org/officeDocument/2006/customXml" ds:itemID="{01826096-6DAC-4512-946B-92569085B7AC}">
  <ds:schemaRefs/>
</ds:datastoreItem>
</file>

<file path=customXml/itemProps11.xml><?xml version="1.0" encoding="utf-8"?>
<ds:datastoreItem xmlns:ds="http://schemas.openxmlformats.org/officeDocument/2006/customXml" ds:itemID="{AFCC17EF-CF5E-4D30-B67D-6235BF54EF22}">
  <ds:schemaRefs/>
</ds:datastoreItem>
</file>

<file path=customXml/itemProps12.xml><?xml version="1.0" encoding="utf-8"?>
<ds:datastoreItem xmlns:ds="http://schemas.openxmlformats.org/officeDocument/2006/customXml" ds:itemID="{DAFFD2B6-02E4-4138-B091-F8A8464F1E0C}">
  <ds:schemaRefs/>
</ds:datastoreItem>
</file>

<file path=customXml/itemProps13.xml><?xml version="1.0" encoding="utf-8"?>
<ds:datastoreItem xmlns:ds="http://schemas.openxmlformats.org/officeDocument/2006/customXml" ds:itemID="{89A2FFA1-8A53-4480-8F71-57C7875DFE23}">
  <ds:schemaRefs/>
</ds:datastoreItem>
</file>

<file path=customXml/itemProps14.xml><?xml version="1.0" encoding="utf-8"?>
<ds:datastoreItem xmlns:ds="http://schemas.openxmlformats.org/officeDocument/2006/customXml" ds:itemID="{B4C28FA2-4938-485F-9D52-B1FFCAD550E2}">
  <ds:schemaRefs/>
</ds:datastoreItem>
</file>

<file path=customXml/itemProps15.xml><?xml version="1.0" encoding="utf-8"?>
<ds:datastoreItem xmlns:ds="http://schemas.openxmlformats.org/officeDocument/2006/customXml" ds:itemID="{B1D91E2A-9BF8-4484-8D97-AF9F15BA4DCF}">
  <ds:schemaRefs/>
</ds:datastoreItem>
</file>

<file path=customXml/itemProps16.xml><?xml version="1.0" encoding="utf-8"?>
<ds:datastoreItem xmlns:ds="http://schemas.openxmlformats.org/officeDocument/2006/customXml" ds:itemID="{4B388139-D34D-4941-981B-5D321C889B8A}">
  <ds:schemaRefs/>
</ds:datastoreItem>
</file>

<file path=customXml/itemProps17.xml><?xml version="1.0" encoding="utf-8"?>
<ds:datastoreItem xmlns:ds="http://schemas.openxmlformats.org/officeDocument/2006/customXml" ds:itemID="{BF961A73-91DE-46DF-A08D-6F6FEAED216D}">
  <ds:schemaRefs/>
</ds:datastoreItem>
</file>

<file path=customXml/itemProps18.xml><?xml version="1.0" encoding="utf-8"?>
<ds:datastoreItem xmlns:ds="http://schemas.openxmlformats.org/officeDocument/2006/customXml" ds:itemID="{AE82DAE6-89F1-4EC4-8445-2E73E9F21F79}">
  <ds:schemaRefs/>
</ds:datastoreItem>
</file>

<file path=customXml/itemProps19.xml><?xml version="1.0" encoding="utf-8"?>
<ds:datastoreItem xmlns:ds="http://schemas.openxmlformats.org/officeDocument/2006/customXml" ds:itemID="{69873A09-A0B6-469D-A8AD-6D3DDFCE584C}">
  <ds:schemaRefs/>
</ds:datastoreItem>
</file>

<file path=customXml/itemProps2.xml><?xml version="1.0" encoding="utf-8"?>
<ds:datastoreItem xmlns:ds="http://schemas.openxmlformats.org/officeDocument/2006/customXml" ds:itemID="{218715B1-4521-4E8A-BF8B-0FBD9ED46596}">
  <ds:schemaRefs/>
</ds:datastoreItem>
</file>

<file path=customXml/itemProps3.xml><?xml version="1.0" encoding="utf-8"?>
<ds:datastoreItem xmlns:ds="http://schemas.openxmlformats.org/officeDocument/2006/customXml" ds:itemID="{897101B1-B533-42A6-9CF8-E0A2774842EC}">
  <ds:schemaRefs/>
</ds:datastoreItem>
</file>

<file path=customXml/itemProps4.xml><?xml version="1.0" encoding="utf-8"?>
<ds:datastoreItem xmlns:ds="http://schemas.openxmlformats.org/officeDocument/2006/customXml" ds:itemID="{565FAF2F-CDF8-4D9B-9DB1-723A5202FCD9}">
  <ds:schemaRefs/>
</ds:datastoreItem>
</file>

<file path=customXml/itemProps5.xml><?xml version="1.0" encoding="utf-8"?>
<ds:datastoreItem xmlns:ds="http://schemas.openxmlformats.org/officeDocument/2006/customXml" ds:itemID="{F6D7CB4A-0242-4934-8079-EA0FFD4F9AEC}">
  <ds:schemaRefs/>
</ds:datastoreItem>
</file>

<file path=customXml/itemProps6.xml><?xml version="1.0" encoding="utf-8"?>
<ds:datastoreItem xmlns:ds="http://schemas.openxmlformats.org/officeDocument/2006/customXml" ds:itemID="{28249FC2-C963-4A7F-B9FA-C5FD6B63336D}">
  <ds:schemaRefs/>
</ds:datastoreItem>
</file>

<file path=customXml/itemProps7.xml><?xml version="1.0" encoding="utf-8"?>
<ds:datastoreItem xmlns:ds="http://schemas.openxmlformats.org/officeDocument/2006/customXml" ds:itemID="{47806E59-B666-4E4F-A9EF-515835BDA5CC}">
  <ds:schemaRefs/>
</ds:datastoreItem>
</file>

<file path=customXml/itemProps8.xml><?xml version="1.0" encoding="utf-8"?>
<ds:datastoreItem xmlns:ds="http://schemas.openxmlformats.org/officeDocument/2006/customXml" ds:itemID="{FA6A0B5C-5758-43AB-A084-60139027D6CB}">
  <ds:schemaRefs/>
</ds:datastoreItem>
</file>

<file path=customXml/itemProps9.xml><?xml version="1.0" encoding="utf-8"?>
<ds:datastoreItem xmlns:ds="http://schemas.openxmlformats.org/officeDocument/2006/customXml" ds:itemID="{A6C4CC20-07D0-4FAB-90BA-AA3AF71D0C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2023-08-30T11:29:14Z</dcterms:modified>
</cp:coreProperties>
</file>